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thiago.borges\Downloads\Demonstrações editáveis\2021\"/>
    </mc:Choice>
  </mc:AlternateContent>
  <xr:revisionPtr revIDLastSave="0" documentId="13_ncr:1_{31588DCA-8A5B-4574-893C-2B9F8C507848}" xr6:coauthVersionLast="47" xr6:coauthVersionMax="47" xr10:uidLastSave="{00000000-0000-0000-0000-000000000000}"/>
  <bookViews>
    <workbookView xWindow="-120" yWindow="-120" windowWidth="29040" windowHeight="15840" xr2:uid="{7BC6D1C4-A0DF-4418-88BE-E047175CFEDE}"/>
  </bookViews>
  <sheets>
    <sheet name="BP" sheetId="1" r:id="rId1"/>
    <sheet name="DRE" sheetId="2" r:id="rId2"/>
    <sheet name="DMPL" sheetId="3" r:id="rId3"/>
    <sheet name="DFC" sheetId="4" r:id="rId4"/>
    <sheet name="DRA" sheetId="5" r:id="rId5"/>
  </sheets>
  <definedNames>
    <definedName name="_xlnm.Print_Area" localSheetId="0">BP!$A$1:$R$41</definedName>
    <definedName name="_xlnm.Print_Area" localSheetId="3">DFC!$A$1:$H$43</definedName>
    <definedName name="_xlnm.Print_Area" localSheetId="2">DMPL!$A$1:$L$25</definedName>
    <definedName name="_xlnm.Print_Area" localSheetId="4">DRA!$A$1:$H$15</definedName>
    <definedName name="_xlnm.Print_Area" localSheetId="1">DRE!$A$1:$H$43</definedName>
    <definedName name="Print_Area" localSheetId="3">DFC!$B$3:$H$43</definedName>
    <definedName name="Print_Area" localSheetId="4">DRA!#REF!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4" l="1"/>
  <c r="F41" i="4"/>
  <c r="F37" i="4"/>
  <c r="H35" i="4"/>
  <c r="H37" i="4" s="1"/>
  <c r="F35" i="4"/>
  <c r="H31" i="4"/>
  <c r="F31" i="4"/>
  <c r="H25" i="4"/>
  <c r="F25" i="4"/>
  <c r="H23" i="3"/>
  <c r="L20" i="3"/>
  <c r="J16" i="3"/>
  <c r="H16" i="3"/>
  <c r="F16" i="3"/>
  <c r="L14" i="3"/>
  <c r="L13" i="3"/>
  <c r="L16" i="3" s="1"/>
  <c r="F39" i="2"/>
  <c r="H32" i="2"/>
  <c r="F32" i="2"/>
  <c r="H25" i="2"/>
  <c r="F25" i="2"/>
  <c r="H20" i="2"/>
  <c r="F20" i="2"/>
  <c r="H12" i="2"/>
  <c r="H27" i="2" s="1"/>
  <c r="F12" i="2"/>
  <c r="F27" i="2" s="1"/>
  <c r="I35" i="1"/>
  <c r="I39" i="1" s="1"/>
  <c r="G35" i="1"/>
  <c r="P34" i="1"/>
  <c r="P37" i="1" s="1"/>
  <c r="P29" i="1"/>
  <c r="I23" i="1"/>
  <c r="G23" i="1"/>
  <c r="P21" i="1"/>
  <c r="P39" i="1" s="1"/>
  <c r="G39" i="1" l="1"/>
  <c r="F34" i="2"/>
  <c r="F41" i="2" s="1"/>
  <c r="J21" i="3" s="1"/>
  <c r="J23" i="3" s="1"/>
  <c r="H34" i="2"/>
  <c r="H41" i="2" s="1"/>
  <c r="L21" i="3" l="1"/>
  <c r="L23" i="3" s="1"/>
</calcChain>
</file>

<file path=xl/sharedStrings.xml><?xml version="1.0" encoding="utf-8"?>
<sst xmlns="http://schemas.openxmlformats.org/spreadsheetml/2006/main" count="140" uniqueCount="107">
  <si>
    <t>EMPRESA DE PLANEJAMENTO E LOGÍSTICA S.A.</t>
  </si>
  <si>
    <t xml:space="preserve">Balanço Patrimonial </t>
  </si>
  <si>
    <t>Em 31 de março de 2021 e 31 de dezembro de 2020</t>
  </si>
  <si>
    <t>(Valores expressos em Reais)</t>
  </si>
  <si>
    <t>Nota</t>
  </si>
  <si>
    <t>ATIVO</t>
  </si>
  <si>
    <t>PASSIVO E PATRIMÔNIO LÍQUIDO</t>
  </si>
  <si>
    <t>Circulante</t>
  </si>
  <si>
    <t>Caixa e equivalentes de caixa</t>
  </si>
  <si>
    <t>Obrigações com pessoal</t>
  </si>
  <si>
    <t>Créditos a receber</t>
  </si>
  <si>
    <t>Tributos Retidos na Fonte</t>
  </si>
  <si>
    <t>Acordo de Parceria</t>
  </si>
  <si>
    <t>Fornecedores</t>
  </si>
  <si>
    <t>Tributos a recuperar</t>
  </si>
  <si>
    <t>Tributos a recolher</t>
  </si>
  <si>
    <t>Adiantamento a empregados</t>
  </si>
  <si>
    <t>Termo de Execução Descentralizada</t>
  </si>
  <si>
    <t>Adiantamento a fornecedores</t>
  </si>
  <si>
    <t>Arrendamento mercantil</t>
  </si>
  <si>
    <t>Estoques</t>
  </si>
  <si>
    <t>Despesas antecipadas</t>
  </si>
  <si>
    <t>Total Circulante</t>
  </si>
  <si>
    <t>Não Circulante</t>
  </si>
  <si>
    <t>Provisões para contingências</t>
  </si>
  <si>
    <t>Realizável a longo prazo</t>
  </si>
  <si>
    <t>Total Não Circulante</t>
  </si>
  <si>
    <t>Depósitos recursais/judiciais</t>
  </si>
  <si>
    <t>Adiantamento para acordos e termos</t>
  </si>
  <si>
    <t>Patrimônio Líquido</t>
  </si>
  <si>
    <t>Imobilizado</t>
  </si>
  <si>
    <t>Intangível</t>
  </si>
  <si>
    <t>Capital Social</t>
  </si>
  <si>
    <t>Prejuízo Acumulado</t>
  </si>
  <si>
    <t>Adiantamento para Futuro Aumento de Capital</t>
  </si>
  <si>
    <t>Total do Patrimônio Líquido</t>
  </si>
  <si>
    <t>TOTAL DO ATIVO</t>
  </si>
  <si>
    <t>TOTAL DO PASSIVO E PATRIMÔNIO LÍQUIDO</t>
  </si>
  <si>
    <t>As notas explicativas são parte integrante das demonstrações financeiras</t>
  </si>
  <si>
    <t>Demonstração do Resultado</t>
  </si>
  <si>
    <t>Em 31 de março de 2021 e 2020</t>
  </si>
  <si>
    <t>01/01 a 31/03/2021</t>
  </si>
  <si>
    <t>01/01 a 31/03/2020</t>
  </si>
  <si>
    <t>Receita Líquida</t>
  </si>
  <si>
    <t>Custo do Serviço Prestado</t>
  </si>
  <si>
    <t>Resultado Bruto</t>
  </si>
  <si>
    <t>Receitas e Despesas Operacionais:</t>
  </si>
  <si>
    <t>Pessoal e Encargos</t>
  </si>
  <si>
    <t>Serviços de Terceiros</t>
  </si>
  <si>
    <t>Depreciação e Amortização</t>
  </si>
  <si>
    <t>Outras Receitas/Despesas Operacionais</t>
  </si>
  <si>
    <t>Recursos recebidos do Tesouro Nacional</t>
  </si>
  <si>
    <t>Total das Receitas e Despesas Operacionais</t>
  </si>
  <si>
    <t>Resultado Financeiro:</t>
  </si>
  <si>
    <t>Receita Financeira</t>
  </si>
  <si>
    <t>Despesa Financeira</t>
  </si>
  <si>
    <t>Total do Resultado Financeiro</t>
  </si>
  <si>
    <t>Resultado Operacional Líquido</t>
  </si>
  <si>
    <t>Outras Receitas e Despesas:</t>
  </si>
  <si>
    <t>Outras Receitas</t>
  </si>
  <si>
    <t>Outras Despesas</t>
  </si>
  <si>
    <t>Total de Outras Receitas e Despesas:</t>
  </si>
  <si>
    <t>Resultado Antes dos Tributos sobre o Lucro</t>
  </si>
  <si>
    <t>Tributos sobre o lucro:</t>
  </si>
  <si>
    <t>Imposto de Renda</t>
  </si>
  <si>
    <t>Contribuição Social</t>
  </si>
  <si>
    <t>Total dos Tributos sobre o Lucro</t>
  </si>
  <si>
    <t>Resultado Líquido do Período</t>
  </si>
  <si>
    <t>Demonstração das Mutações do Patrimônio Líquido</t>
  </si>
  <si>
    <t>Em 31 de março de 2020 e 2021</t>
  </si>
  <si>
    <t>Capital social</t>
  </si>
  <si>
    <t>Adiantamento para futuro aumento de capital - AFAC</t>
  </si>
  <si>
    <t>Saldo em 31 de dezembro de 2019</t>
  </si>
  <si>
    <t>AFAC</t>
  </si>
  <si>
    <t>Resultado Líquido 1º trimestre 2020</t>
  </si>
  <si>
    <t>Saldo em 31 de março de 2020</t>
  </si>
  <si>
    <t>Saldo em 31 de dezembro de 2020</t>
  </si>
  <si>
    <t>Resultado Líquido 1º trimestre 2021</t>
  </si>
  <si>
    <t>Saldo em 31 de março de 2021</t>
  </si>
  <si>
    <t>Demonstração do Fluxo de Caixa</t>
  </si>
  <si>
    <t>Fluxo de Caixa das Atividades Operacionais</t>
  </si>
  <si>
    <t>Receita de Prestação de Serviços</t>
  </si>
  <si>
    <t>Ressarcimento de estudos e projetos</t>
  </si>
  <si>
    <t>Receita Aplicação Financeira</t>
  </si>
  <si>
    <t>Receita Eventual (multas aplicadas)</t>
  </si>
  <si>
    <t>Recebimento depósito judicial</t>
  </si>
  <si>
    <t>Devolução de diárias</t>
  </si>
  <si>
    <t>Pessoal e Encargos Sociais da EPL</t>
  </si>
  <si>
    <t>Depósito Recursal/Judicial</t>
  </si>
  <si>
    <t>Despesas Tributárias</t>
  </si>
  <si>
    <t>Diárias</t>
  </si>
  <si>
    <t>Almoxarifado e outros pequenos valores</t>
  </si>
  <si>
    <t>Caixa líquido (aplicado) gerado nas atividades operacionais</t>
  </si>
  <si>
    <t>Fluxo de Caixa das Atividades de Investimentos</t>
  </si>
  <si>
    <t xml:space="preserve">Aquisição de imobilizado </t>
  </si>
  <si>
    <t>Aquisição Intangível</t>
  </si>
  <si>
    <t>Caixa líquido (aplicado) gerado nas atividades de investimentos</t>
  </si>
  <si>
    <t>Fluxo de Caixa das Atividades de Financiamentos</t>
  </si>
  <si>
    <t>Adiantamento para futuro aumento de capital</t>
  </si>
  <si>
    <t>Caixa líquido (aplicado) gerado nas atividades de financiamentos</t>
  </si>
  <si>
    <t>Aumento líquido de Caixa e equivalentes de caixa</t>
  </si>
  <si>
    <t>Caixa e equivalentes de caixa no início do período</t>
  </si>
  <si>
    <t>Caixa e equivalentes de caixa no final do período</t>
  </si>
  <si>
    <t>Demonstração do resultado abrangente</t>
  </si>
  <si>
    <t>Resultado do exercício</t>
  </si>
  <si>
    <t>Outros valores abrangentes</t>
  </si>
  <si>
    <t>Resultado abrangente do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</si>
</sst>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color rgb="FF00B050"/>
      <name val="Arial"/>
      <family val="2"/>
    </font>
    <font>
      <i/>
      <sz val="8"/>
      <color rgb="FF00B050"/>
      <name val="Arial"/>
      <family val="2"/>
    </font>
    <font>
      <b/>
      <sz val="10"/>
      <color rgb="FF494529"/>
      <name val="Arial"/>
      <family val="2"/>
    </font>
    <font>
      <sz val="9"/>
      <color rgb="FF494529"/>
      <name val="Arial"/>
      <family val="2"/>
    </font>
    <font>
      <b/>
      <sz val="9"/>
      <color rgb="FF494529"/>
      <name val="Arial"/>
      <family val="2"/>
    </font>
    <font>
      <sz val="10"/>
      <color rgb="FF494529"/>
      <name val="Arial"/>
      <family val="2"/>
    </font>
    <font>
      <b/>
      <u/>
      <sz val="10"/>
      <color rgb="FF494529"/>
      <name val="Arial"/>
      <family val="2"/>
    </font>
    <font>
      <b/>
      <sz val="10"/>
      <color theme="2" tint="-0.749992370372631"/>
      <name val="Arial"/>
      <family val="2"/>
    </font>
    <font>
      <i/>
      <sz val="8"/>
      <color rgb="FF494529"/>
      <name val="Arial"/>
      <family val="2"/>
    </font>
    <font>
      <b/>
      <sz val="10"/>
      <color rgb="FF494529"/>
      <name val="Calibri"/>
      <family val="2"/>
      <scheme val="minor"/>
    </font>
    <font>
      <sz val="10"/>
      <color rgb="FF494529"/>
      <name val="Segoe UI"/>
      <family val="2"/>
    </font>
    <font>
      <i/>
      <sz val="10"/>
      <color rgb="FF00B050"/>
      <name val="Arial"/>
      <family val="2"/>
    </font>
    <font>
      <sz val="11"/>
      <color rgb="FF494529"/>
      <name val="Calibri"/>
      <family val="2"/>
    </font>
    <font>
      <b/>
      <sz val="9"/>
      <color theme="2" tint="-0.749992370372631"/>
      <name val="Arial"/>
      <family val="2"/>
    </font>
    <font>
      <sz val="9"/>
      <color theme="2" tint="-0.749992370372631"/>
      <name val="Arial"/>
      <family val="2"/>
    </font>
    <font>
      <b/>
      <u/>
      <sz val="10"/>
      <color theme="2" tint="-0.749992370372631"/>
      <name val="Arial"/>
      <family val="2"/>
    </font>
    <font>
      <i/>
      <sz val="9"/>
      <color rgb="FF00B050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u/>
      <sz val="10"/>
      <color indexed="8"/>
      <name val="Arial"/>
      <family val="2"/>
    </font>
    <font>
      <i/>
      <sz val="8"/>
      <color theme="2" tint="-0.74999237037263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double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43" fontId="2" fillId="0" borderId="0" applyFont="0" applyFill="0" applyBorder="0" applyAlignment="0" applyProtection="0"/>
    <xf numFmtId="3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</cellStyleXfs>
  <cellXfs count="136">
    <xf numFmtId="0" fontId="0" fillId="0" borderId="0" xfId="0"/>
    <xf numFmtId="0" fontId="3" fillId="0" borderId="0" xfId="2" applyFont="1" applyProtection="1">
      <alignment vertical="top"/>
      <protection locked="0"/>
    </xf>
    <xf numFmtId="0" fontId="4" fillId="0" borderId="0" xfId="2" applyFont="1" applyProtection="1">
      <alignment vertical="top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5" fillId="0" borderId="0" xfId="2" applyFont="1" applyProtection="1">
      <alignment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6" fillId="0" borderId="0" xfId="2" applyFont="1" applyProtection="1">
      <alignment vertical="top"/>
      <protection locked="0"/>
    </xf>
    <xf numFmtId="0" fontId="7" fillId="0" borderId="0" xfId="2" applyFont="1" applyProtection="1">
      <alignment vertical="top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/>
      <protection locked="0"/>
    </xf>
    <xf numFmtId="14" fontId="3" fillId="0" borderId="2" xfId="2" applyNumberFormat="1" applyFont="1" applyBorder="1" applyAlignment="1" applyProtection="1">
      <alignment horizontal="center" vertical="top" wrapText="1"/>
      <protection locked="0"/>
    </xf>
    <xf numFmtId="14" fontId="3" fillId="0" borderId="0" xfId="2" applyNumberFormat="1" applyFont="1" applyAlignment="1" applyProtection="1">
      <alignment horizontal="center" vertical="top" wrapText="1"/>
      <protection locked="0"/>
    </xf>
    <xf numFmtId="0" fontId="8" fillId="0" borderId="0" xfId="3" applyFont="1" applyAlignment="1">
      <alignment horizontal="left" vertical="top"/>
    </xf>
    <xf numFmtId="0" fontId="8" fillId="0" borderId="0" xfId="2" applyFont="1" applyProtection="1">
      <alignment vertical="top"/>
      <protection locked="0"/>
    </xf>
    <xf numFmtId="0" fontId="8" fillId="0" borderId="0" xfId="2" applyFont="1" applyAlignment="1" applyProtection="1">
      <alignment horizontal="center" vertical="top"/>
      <protection locked="0"/>
    </xf>
    <xf numFmtId="0" fontId="9" fillId="0" borderId="0" xfId="3" applyFont="1" applyAlignment="1">
      <alignment horizontal="left" vertical="top"/>
    </xf>
    <xf numFmtId="0" fontId="9" fillId="0" borderId="0" xfId="3" applyFont="1" applyAlignment="1">
      <alignment horizontal="center" vertical="top"/>
    </xf>
    <xf numFmtId="164" fontId="9" fillId="0" borderId="0" xfId="2" applyNumberFormat="1" applyFont="1" applyProtection="1">
      <alignment vertical="top"/>
      <protection locked="0"/>
    </xf>
    <xf numFmtId="164" fontId="10" fillId="0" borderId="0" xfId="2" applyNumberFormat="1" applyFont="1" applyProtection="1">
      <alignment vertical="top"/>
      <protection locked="0"/>
    </xf>
    <xf numFmtId="3" fontId="11" fillId="0" borderId="0" xfId="2" applyNumberFormat="1" applyFont="1" applyProtection="1">
      <alignment vertical="top"/>
      <protection locked="0"/>
    </xf>
    <xf numFmtId="164" fontId="8" fillId="0" borderId="2" xfId="2" applyNumberFormat="1" applyFont="1" applyBorder="1" applyProtection="1">
      <alignment vertical="top"/>
      <protection locked="0"/>
    </xf>
    <xf numFmtId="164" fontId="12" fillId="0" borderId="0" xfId="2" applyNumberFormat="1" applyFont="1" applyProtection="1">
      <alignment vertical="top"/>
      <protection locked="0"/>
    </xf>
    <xf numFmtId="0" fontId="11" fillId="0" borderId="0" xfId="3" applyFont="1" applyAlignment="1">
      <alignment horizontal="left" vertical="top"/>
    </xf>
    <xf numFmtId="0" fontId="11" fillId="0" borderId="0" xfId="3" applyFont="1" applyAlignment="1">
      <alignment horizontal="center" vertical="top"/>
    </xf>
    <xf numFmtId="164" fontId="11" fillId="0" borderId="0" xfId="2" applyNumberFormat="1" applyFont="1" applyProtection="1">
      <alignment vertical="top"/>
      <protection locked="0"/>
    </xf>
    <xf numFmtId="164" fontId="8" fillId="0" borderId="0" xfId="2" applyNumberFormat="1" applyFont="1" applyProtection="1">
      <alignment vertical="top"/>
      <protection locked="0"/>
    </xf>
    <xf numFmtId="0" fontId="13" fillId="0" borderId="0" xfId="2" applyFont="1" applyProtection="1">
      <alignment vertical="top"/>
      <protection locked="0"/>
    </xf>
    <xf numFmtId="0" fontId="9" fillId="0" borderId="0" xfId="2" applyFont="1" applyProtection="1">
      <alignment vertical="top"/>
      <protection locked="0"/>
    </xf>
    <xf numFmtId="0" fontId="10" fillId="0" borderId="0" xfId="2" applyFont="1" applyProtection="1">
      <alignment vertical="top"/>
      <protection locked="0"/>
    </xf>
    <xf numFmtId="164" fontId="9" fillId="0" borderId="0" xfId="4" applyNumberFormat="1" applyFont="1" applyFill="1" applyAlignment="1" applyProtection="1">
      <alignment vertical="top"/>
      <protection locked="0"/>
    </xf>
    <xf numFmtId="0" fontId="11" fillId="0" borderId="0" xfId="2" applyFont="1" applyProtection="1">
      <alignment vertical="top"/>
      <protection locked="0"/>
    </xf>
    <xf numFmtId="164" fontId="11" fillId="0" borderId="0" xfId="4" applyNumberFormat="1" applyFont="1" applyFill="1" applyAlignment="1" applyProtection="1">
      <alignment vertical="top"/>
      <protection locked="0"/>
    </xf>
    <xf numFmtId="0" fontId="10" fillId="0" borderId="0" xfId="3" applyFont="1" applyAlignment="1">
      <alignment horizontal="left" vertical="top"/>
    </xf>
    <xf numFmtId="43" fontId="11" fillId="0" borderId="0" xfId="4" applyFont="1" applyFill="1" applyAlignment="1" applyProtection="1">
      <alignment vertical="top"/>
      <protection locked="0"/>
    </xf>
    <xf numFmtId="0" fontId="9" fillId="0" borderId="0" xfId="2" applyFont="1" applyAlignment="1" applyProtection="1">
      <alignment horizontal="center" vertical="top"/>
      <protection locked="0"/>
    </xf>
    <xf numFmtId="165" fontId="11" fillId="0" borderId="0" xfId="4" applyNumberFormat="1" applyFont="1" applyFill="1" applyAlignment="1" applyProtection="1">
      <alignment vertical="top"/>
      <protection locked="0"/>
    </xf>
    <xf numFmtId="164" fontId="9" fillId="0" borderId="0" xfId="5" applyNumberFormat="1" applyFont="1">
      <alignment vertical="top"/>
    </xf>
    <xf numFmtId="0" fontId="11" fillId="0" borderId="0" xfId="2" applyFont="1" applyAlignment="1" applyProtection="1">
      <alignment horizontal="center" vertical="top"/>
      <protection locked="0"/>
    </xf>
    <xf numFmtId="43" fontId="8" fillId="0" borderId="0" xfId="2" applyNumberFormat="1" applyFont="1" applyProtection="1">
      <alignment vertical="top"/>
      <protection locked="0"/>
    </xf>
    <xf numFmtId="164" fontId="8" fillId="0" borderId="3" xfId="2" applyNumberFormat="1" applyFont="1" applyBorder="1" applyProtection="1">
      <alignment vertical="top"/>
      <protection locked="0"/>
    </xf>
    <xf numFmtId="165" fontId="8" fillId="0" borderId="0" xfId="2" applyNumberFormat="1" applyFont="1" applyProtection="1">
      <alignment vertical="top"/>
      <protection locked="0"/>
    </xf>
    <xf numFmtId="0" fontId="14" fillId="0" borderId="4" xfId="2" applyFont="1" applyBorder="1" applyProtection="1">
      <alignment vertical="top"/>
      <protection locked="0"/>
    </xf>
    <xf numFmtId="0" fontId="14" fillId="0" borderId="4" xfId="2" applyFont="1" applyBorder="1" applyAlignment="1" applyProtection="1">
      <alignment horizontal="center" vertical="top"/>
      <protection locked="0"/>
    </xf>
    <xf numFmtId="0" fontId="15" fillId="0" borderId="0" xfId="2" applyFont="1" applyAlignment="1" applyProtection="1">
      <alignment horizontal="center" vertical="top"/>
      <protection locked="0"/>
    </xf>
    <xf numFmtId="4" fontId="16" fillId="0" borderId="0" xfId="6" applyNumberFormat="1" applyFont="1">
      <alignment vertical="top"/>
    </xf>
    <xf numFmtId="0" fontId="2" fillId="0" borderId="0" xfId="2">
      <alignment vertical="top"/>
    </xf>
    <xf numFmtId="43" fontId="4" fillId="0" borderId="0" xfId="1" applyFont="1" applyFill="1" applyBorder="1" applyAlignment="1" applyProtection="1">
      <alignment vertical="top"/>
      <protection locked="0"/>
    </xf>
    <xf numFmtId="164" fontId="5" fillId="0" borderId="0" xfId="2" applyNumberFormat="1" applyFont="1" applyProtection="1">
      <alignment vertical="top"/>
      <protection locked="0"/>
    </xf>
    <xf numFmtId="164" fontId="4" fillId="0" borderId="0" xfId="2" applyNumberFormat="1" applyFont="1" applyProtection="1">
      <alignment vertical="top"/>
      <protection locked="0"/>
    </xf>
    <xf numFmtId="4" fontId="4" fillId="0" borderId="0" xfId="2" applyNumberFormat="1" applyFont="1" applyProtection="1">
      <alignment vertical="top"/>
      <protection locked="0"/>
    </xf>
    <xf numFmtId="0" fontId="0" fillId="2" borderId="0" xfId="0" applyFill="1"/>
    <xf numFmtId="0" fontId="3" fillId="2" borderId="0" xfId="7" applyFont="1" applyFill="1" applyProtection="1">
      <alignment vertical="top"/>
      <protection locked="0"/>
    </xf>
    <xf numFmtId="0" fontId="2" fillId="0" borderId="0" xfId="6">
      <alignment vertical="top"/>
    </xf>
    <xf numFmtId="0" fontId="6" fillId="2" borderId="0" xfId="2" applyFont="1" applyFill="1" applyProtection="1">
      <alignment vertical="top"/>
      <protection locked="0"/>
    </xf>
    <xf numFmtId="0" fontId="17" fillId="0" borderId="0" xfId="6" applyFont="1" applyProtection="1">
      <alignment vertical="top"/>
      <protection locked="0"/>
    </xf>
    <xf numFmtId="0" fontId="3" fillId="0" borderId="1" xfId="6" applyFont="1" applyBorder="1" applyAlignment="1" applyProtection="1">
      <alignment horizontal="center"/>
      <protection locked="0"/>
    </xf>
    <xf numFmtId="0" fontId="3" fillId="0" borderId="0" xfId="6" applyFont="1" applyProtection="1">
      <alignment vertical="top"/>
      <protection locked="0"/>
    </xf>
    <xf numFmtId="0" fontId="3" fillId="0" borderId="2" xfId="6" applyFont="1" applyBorder="1" applyAlignment="1" applyProtection="1">
      <alignment horizontal="center" vertical="center" wrapText="1"/>
      <protection locked="0"/>
    </xf>
    <xf numFmtId="0" fontId="3" fillId="0" borderId="0" xfId="6" applyFont="1" applyAlignment="1" applyProtection="1">
      <alignment vertical="center"/>
      <protection locked="0"/>
    </xf>
    <xf numFmtId="0" fontId="4" fillId="0" borderId="0" xfId="6" applyFont="1" applyProtection="1">
      <alignment vertical="top"/>
      <protection locked="0"/>
    </xf>
    <xf numFmtId="0" fontId="5" fillId="0" borderId="0" xfId="6" applyFont="1" applyProtection="1">
      <alignment vertical="top"/>
      <protection locked="0"/>
    </xf>
    <xf numFmtId="0" fontId="16" fillId="0" borderId="0" xfId="3" applyFont="1" applyAlignment="1">
      <alignment horizontal="left" vertical="top"/>
    </xf>
    <xf numFmtId="0" fontId="18" fillId="0" borderId="0" xfId="6" applyFont="1">
      <alignment vertical="top"/>
    </xf>
    <xf numFmtId="0" fontId="10" fillId="0" borderId="0" xfId="6" applyFont="1" applyProtection="1">
      <alignment vertical="top"/>
      <protection locked="0"/>
    </xf>
    <xf numFmtId="164" fontId="9" fillId="0" borderId="0" xfId="6" applyNumberFormat="1" applyFont="1" applyProtection="1">
      <alignment vertical="top"/>
      <protection locked="0"/>
    </xf>
    <xf numFmtId="164" fontId="10" fillId="0" borderId="0" xfId="6" applyNumberFormat="1" applyFont="1" applyProtection="1">
      <alignment vertical="top"/>
      <protection locked="0"/>
    </xf>
    <xf numFmtId="0" fontId="8" fillId="0" borderId="0" xfId="6" applyFont="1" applyProtection="1">
      <alignment vertical="top"/>
      <protection locked="0"/>
    </xf>
    <xf numFmtId="164" fontId="8" fillId="0" borderId="2" xfId="6" applyNumberFormat="1" applyFont="1" applyBorder="1" applyProtection="1">
      <alignment vertical="top"/>
      <protection locked="0"/>
    </xf>
    <xf numFmtId="164" fontId="8" fillId="0" borderId="0" xfId="6" applyNumberFormat="1" applyFont="1" applyProtection="1">
      <alignment vertical="top"/>
      <protection locked="0"/>
    </xf>
    <xf numFmtId="164" fontId="12" fillId="0" borderId="0" xfId="6" applyNumberFormat="1" applyFont="1" applyProtection="1">
      <alignment vertical="top"/>
      <protection locked="0"/>
    </xf>
    <xf numFmtId="164" fontId="11" fillId="0" borderId="0" xfId="6" applyNumberFormat="1" applyFont="1" applyAlignment="1" applyProtection="1">
      <alignment horizontal="left" vertical="top"/>
      <protection locked="0"/>
    </xf>
    <xf numFmtId="164" fontId="8" fillId="0" borderId="5" xfId="6" applyNumberFormat="1" applyFont="1" applyBorder="1" applyProtection="1">
      <alignment vertical="top"/>
      <protection locked="0"/>
    </xf>
    <xf numFmtId="0" fontId="9" fillId="0" borderId="0" xfId="6" applyFont="1" applyProtection="1">
      <alignment vertical="top"/>
      <protection locked="0"/>
    </xf>
    <xf numFmtId="0" fontId="14" fillId="0" borderId="4" xfId="6" applyFont="1" applyBorder="1" applyProtection="1">
      <alignment vertical="top"/>
      <protection locked="0"/>
    </xf>
    <xf numFmtId="0" fontId="8" fillId="0" borderId="4" xfId="6" applyFont="1" applyBorder="1" applyProtection="1">
      <alignment vertical="top"/>
      <protection locked="0"/>
    </xf>
    <xf numFmtId="0" fontId="2" fillId="2" borderId="0" xfId="6" applyFill="1">
      <alignment vertical="top"/>
    </xf>
    <xf numFmtId="0" fontId="4" fillId="2" borderId="0" xfId="7" applyFont="1" applyFill="1" applyProtection="1">
      <alignment vertical="top"/>
      <protection locked="0"/>
    </xf>
    <xf numFmtId="0" fontId="3" fillId="2" borderId="2" xfId="7" applyFont="1" applyFill="1" applyBorder="1" applyAlignment="1" applyProtection="1">
      <alignment horizontal="center" vertical="top" wrapText="1"/>
      <protection locked="0"/>
    </xf>
    <xf numFmtId="0" fontId="5" fillId="2" borderId="0" xfId="7" applyFont="1" applyFill="1" applyProtection="1">
      <alignment vertical="top"/>
      <protection locked="0"/>
    </xf>
    <xf numFmtId="0" fontId="8" fillId="2" borderId="0" xfId="6" applyFont="1" applyFill="1" applyProtection="1">
      <alignment vertical="top"/>
      <protection locked="0"/>
    </xf>
    <xf numFmtId="0" fontId="13" fillId="2" borderId="0" xfId="7" applyFont="1" applyFill="1" applyProtection="1">
      <alignment vertical="top"/>
      <protection locked="0"/>
    </xf>
    <xf numFmtId="164" fontId="8" fillId="2" borderId="6" xfId="6" applyNumberFormat="1" applyFont="1" applyFill="1" applyBorder="1" applyProtection="1">
      <alignment vertical="top"/>
      <protection locked="0"/>
    </xf>
    <xf numFmtId="164" fontId="13" fillId="2" borderId="0" xfId="7" applyNumberFormat="1" applyFont="1" applyFill="1" applyProtection="1">
      <alignment vertical="top"/>
      <protection locked="0"/>
    </xf>
    <xf numFmtId="0" fontId="19" fillId="2" borderId="0" xfId="7" applyFont="1" applyFill="1" applyProtection="1">
      <alignment vertical="top"/>
      <protection locked="0"/>
    </xf>
    <xf numFmtId="0" fontId="20" fillId="2" borderId="0" xfId="3" applyFont="1" applyFill="1" applyAlignment="1">
      <alignment horizontal="left" vertical="top"/>
    </xf>
    <xf numFmtId="164" fontId="20" fillId="2" borderId="0" xfId="4" applyNumberFormat="1" applyFont="1" applyFill="1" applyBorder="1" applyAlignment="1">
      <alignment horizontal="left" vertical="top"/>
    </xf>
    <xf numFmtId="164" fontId="19" fillId="2" borderId="0" xfId="7" applyNumberFormat="1" applyFont="1" applyFill="1" applyProtection="1">
      <alignment vertical="top"/>
      <protection locked="0"/>
    </xf>
    <xf numFmtId="0" fontId="9" fillId="2" borderId="0" xfId="3" applyFont="1" applyFill="1" applyAlignment="1">
      <alignment horizontal="left" vertical="top"/>
    </xf>
    <xf numFmtId="164" fontId="9" fillId="2" borderId="0" xfId="6" applyNumberFormat="1" applyFont="1" applyFill="1" applyProtection="1">
      <alignment vertical="top"/>
      <protection locked="0"/>
    </xf>
    <xf numFmtId="164" fontId="20" fillId="2" borderId="0" xfId="7" applyNumberFormat="1" applyFont="1" applyFill="1" applyProtection="1">
      <alignment vertical="top"/>
      <protection locked="0"/>
    </xf>
    <xf numFmtId="164" fontId="8" fillId="2" borderId="7" xfId="6" applyNumberFormat="1" applyFont="1" applyFill="1" applyBorder="1" applyProtection="1">
      <alignment vertical="top"/>
      <protection locked="0"/>
    </xf>
    <xf numFmtId="164" fontId="21" fillId="2" borderId="0" xfId="7" applyNumberFormat="1" applyFont="1" applyFill="1" applyProtection="1">
      <alignment vertical="top"/>
      <protection locked="0"/>
    </xf>
    <xf numFmtId="164" fontId="8" fillId="2" borderId="0" xfId="6" applyNumberFormat="1" applyFont="1" applyFill="1" applyProtection="1">
      <alignment vertical="top"/>
      <protection locked="0"/>
    </xf>
    <xf numFmtId="164" fontId="20" fillId="2" borderId="0" xfId="0" applyNumberFormat="1" applyFont="1" applyFill="1" applyAlignment="1" applyProtection="1">
      <alignment vertical="top"/>
      <protection locked="0"/>
    </xf>
    <xf numFmtId="0" fontId="14" fillId="2" borderId="4" xfId="6" applyFont="1" applyFill="1" applyBorder="1" applyProtection="1">
      <alignment vertical="top"/>
      <protection locked="0"/>
    </xf>
    <xf numFmtId="0" fontId="13" fillId="2" borderId="4" xfId="7" applyFont="1" applyFill="1" applyBorder="1" applyProtection="1">
      <alignment vertical="top"/>
      <protection locked="0"/>
    </xf>
    <xf numFmtId="0" fontId="4" fillId="0" borderId="0" xfId="7" applyFont="1" applyProtection="1">
      <alignment vertical="top"/>
      <protection locked="0"/>
    </xf>
    <xf numFmtId="0" fontId="5" fillId="0" borderId="0" xfId="7" applyFont="1" applyProtection="1">
      <alignment vertical="top"/>
      <protection locked="0"/>
    </xf>
    <xf numFmtId="164" fontId="5" fillId="0" borderId="0" xfId="7" applyNumberFormat="1" applyFont="1" applyProtection="1">
      <alignment vertical="top"/>
      <protection locked="0"/>
    </xf>
    <xf numFmtId="0" fontId="7" fillId="2" borderId="0" xfId="6" applyFont="1" applyFill="1" applyProtection="1">
      <alignment vertical="top"/>
      <protection locked="0"/>
    </xf>
    <xf numFmtId="0" fontId="22" fillId="2" borderId="0" xfId="8" applyFont="1" applyFill="1" applyProtection="1">
      <alignment vertical="top"/>
      <protection locked="0"/>
    </xf>
    <xf numFmtId="0" fontId="3" fillId="0" borderId="1" xfId="7" applyFont="1" applyBorder="1" applyAlignment="1" applyProtection="1">
      <alignment horizontal="center" vertical="center"/>
      <protection locked="0"/>
    </xf>
    <xf numFmtId="0" fontId="3" fillId="0" borderId="0" xfId="7" applyFont="1" applyProtection="1">
      <alignment vertical="top"/>
      <protection locked="0"/>
    </xf>
    <xf numFmtId="0" fontId="13" fillId="0" borderId="0" xfId="7" applyFont="1" applyProtection="1">
      <alignment vertical="top"/>
      <protection locked="0"/>
    </xf>
    <xf numFmtId="0" fontId="5" fillId="0" borderId="0" xfId="7" applyFont="1" applyAlignment="1" applyProtection="1">
      <alignment horizontal="center" vertical="top"/>
      <protection locked="0"/>
    </xf>
    <xf numFmtId="0" fontId="24" fillId="0" borderId="0" xfId="7" applyFont="1" applyProtection="1">
      <alignment vertical="top"/>
      <protection locked="0"/>
    </xf>
    <xf numFmtId="164" fontId="20" fillId="0" borderId="0" xfId="4" applyNumberFormat="1" applyFont="1" applyFill="1" applyAlignment="1" applyProtection="1">
      <alignment vertical="top"/>
      <protection locked="0"/>
    </xf>
    <xf numFmtId="0" fontId="25" fillId="0" borderId="0" xfId="3" applyFont="1" applyAlignment="1">
      <alignment horizontal="left" vertical="top"/>
    </xf>
    <xf numFmtId="0" fontId="20" fillId="0" borderId="0" xfId="3" applyFont="1" applyAlignment="1">
      <alignment horizontal="center" vertical="top"/>
    </xf>
    <xf numFmtId="0" fontId="20" fillId="0" borderId="0" xfId="3" applyFont="1" applyAlignment="1">
      <alignment horizontal="left" vertical="top"/>
    </xf>
    <xf numFmtId="0" fontId="26" fillId="0" borderId="0" xfId="7" applyFont="1" applyProtection="1">
      <alignment vertical="top"/>
      <protection locked="0"/>
    </xf>
    <xf numFmtId="0" fontId="13" fillId="0" borderId="0" xfId="3" applyFont="1" applyAlignment="1">
      <alignment horizontal="left" vertical="top"/>
    </xf>
    <xf numFmtId="164" fontId="13" fillId="0" borderId="2" xfId="7" applyNumberFormat="1" applyFont="1" applyBorder="1" applyProtection="1">
      <alignment vertical="top"/>
      <protection locked="0"/>
    </xf>
    <xf numFmtId="164" fontId="27" fillId="0" borderId="0" xfId="7" applyNumberFormat="1" applyFont="1" applyProtection="1">
      <alignment vertical="top"/>
      <protection locked="0"/>
    </xf>
    <xf numFmtId="164" fontId="13" fillId="0" borderId="0" xfId="7" applyNumberFormat="1" applyFont="1" applyProtection="1">
      <alignment vertical="top"/>
      <protection locked="0"/>
    </xf>
    <xf numFmtId="0" fontId="4" fillId="0" borderId="0" xfId="3" applyFont="1" applyAlignment="1">
      <alignment horizontal="left" vertical="top"/>
    </xf>
    <xf numFmtId="0" fontId="24" fillId="0" borderId="0" xfId="3" applyFont="1" applyAlignment="1">
      <alignment horizontal="left" vertical="top"/>
    </xf>
    <xf numFmtId="0" fontId="25" fillId="0" borderId="0" xfId="7" applyFont="1" applyProtection="1">
      <alignment vertical="top"/>
      <protection locked="0"/>
    </xf>
    <xf numFmtId="0" fontId="28" fillId="0" borderId="4" xfId="6" applyFont="1" applyBorder="1" applyProtection="1">
      <alignment vertical="top"/>
      <protection locked="0"/>
    </xf>
    <xf numFmtId="0" fontId="4" fillId="0" borderId="4" xfId="7" applyFont="1" applyBorder="1" applyProtection="1">
      <alignment vertical="top"/>
      <protection locked="0"/>
    </xf>
    <xf numFmtId="0" fontId="5" fillId="0" borderId="4" xfId="7" applyFont="1" applyBorder="1" applyProtection="1">
      <alignment vertical="top"/>
      <protection locked="0"/>
    </xf>
    <xf numFmtId="0" fontId="13" fillId="0" borderId="4" xfId="7" applyFont="1" applyBorder="1" applyProtection="1">
      <alignment vertical="top"/>
      <protection locked="0"/>
    </xf>
    <xf numFmtId="166" fontId="5" fillId="0" borderId="0" xfId="7" applyNumberFormat="1" applyFont="1" applyProtection="1">
      <alignment vertical="top"/>
      <protection locked="0"/>
    </xf>
    <xf numFmtId="0" fontId="3" fillId="2" borderId="0" xfId="6" applyFont="1" applyFill="1" applyProtection="1">
      <alignment vertical="top"/>
      <protection locked="0"/>
    </xf>
    <xf numFmtId="0" fontId="22" fillId="2" borderId="0" xfId="6" applyFont="1" applyFill="1" applyProtection="1">
      <alignment vertical="top"/>
      <protection locked="0"/>
    </xf>
    <xf numFmtId="0" fontId="3" fillId="2" borderId="2" xfId="6" applyFont="1" applyFill="1" applyBorder="1" applyAlignment="1" applyProtection="1">
      <alignment horizontal="center" vertical="top" wrapText="1"/>
      <protection locked="0"/>
    </xf>
    <xf numFmtId="0" fontId="8" fillId="2" borderId="0" xfId="7" applyFont="1" applyFill="1" applyProtection="1">
      <alignment vertical="top"/>
      <protection locked="0"/>
    </xf>
    <xf numFmtId="164" fontId="8" fillId="2" borderId="2" xfId="7" applyNumberFormat="1" applyFont="1" applyFill="1" applyBorder="1" applyProtection="1">
      <alignment vertical="top"/>
      <protection locked="0"/>
    </xf>
    <xf numFmtId="0" fontId="24" fillId="2" borderId="0" xfId="6" applyFont="1" applyFill="1" applyProtection="1">
      <alignment vertical="top"/>
      <protection locked="0"/>
    </xf>
    <xf numFmtId="0" fontId="25" fillId="2" borderId="0" xfId="3" applyFont="1" applyFill="1" applyAlignment="1">
      <alignment horizontal="left" vertical="top"/>
    </xf>
    <xf numFmtId="164" fontId="9" fillId="2" borderId="0" xfId="4" applyNumberFormat="1" applyFont="1" applyFill="1" applyAlignment="1" applyProtection="1">
      <alignment vertical="top"/>
      <protection locked="0"/>
    </xf>
    <xf numFmtId="164" fontId="9" fillId="2" borderId="0" xfId="4" applyNumberFormat="1" applyFont="1" applyFill="1" applyBorder="1" applyAlignment="1" applyProtection="1">
      <alignment vertical="top"/>
      <protection locked="0"/>
    </xf>
    <xf numFmtId="164" fontId="23" fillId="2" borderId="0" xfId="6" applyNumberFormat="1" applyFont="1" applyFill="1" applyProtection="1">
      <alignment vertical="top"/>
      <protection locked="0"/>
    </xf>
    <xf numFmtId="0" fontId="14" fillId="2" borderId="4" xfId="7" applyFont="1" applyFill="1" applyBorder="1" applyProtection="1">
      <alignment vertical="top"/>
      <protection locked="0"/>
    </xf>
    <xf numFmtId="0" fontId="4" fillId="2" borderId="4" xfId="6" applyFont="1" applyFill="1" applyBorder="1" applyProtection="1">
      <alignment vertical="top"/>
      <protection locked="0"/>
    </xf>
    <xf numFmtId="0" fontId="5" fillId="2" borderId="4" xfId="6" applyFont="1" applyFill="1" applyBorder="1" applyProtection="1">
      <alignment vertical="top"/>
      <protection locked="0"/>
    </xf>
  </cellXfs>
  <cellStyles count="9">
    <cellStyle name="Normal" xfId="0" builtinId="0"/>
    <cellStyle name="Normal 14 2" xfId="6" xr:uid="{00E5BC82-7804-47B2-82AA-082AFD008183}"/>
    <cellStyle name="Normal 17" xfId="2" xr:uid="{508184D3-7BC3-493C-B384-8B1D80264D81}"/>
    <cellStyle name="Normal 17 2" xfId="8" xr:uid="{1D6246B3-139E-4152-9BDB-ED083CC91B39}"/>
    <cellStyle name="Normal 3" xfId="7" xr:uid="{C45BEED6-6FB7-486C-880D-301E8D6B5544}"/>
    <cellStyle name="Normal 4" xfId="3" xr:uid="{861EB69A-3064-4AF9-80B3-5B7D7F35FC06}"/>
    <cellStyle name="Vírgula" xfId="1" builtinId="3"/>
    <cellStyle name="Vírgula 2" xfId="5" xr:uid="{8484BFBC-AC49-4EA0-98FC-AE36C80F7306}"/>
    <cellStyle name="Vírgula 3" xfId="4" xr:uid="{2A4D583E-BC57-4347-9341-4202D7865E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168089</xdr:colOff>
      <xdr:row>1</xdr:row>
      <xdr:rowOff>123268</xdr:rowOff>
    </xdr:from>
    <xdr:to>
      <xdr:col>17</xdr:col>
      <xdr:colOff>1047191</xdr:colOff>
      <xdr:row>5</xdr:row>
      <xdr:rowOff>68181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9D511D-5E8D-421E-B64B-C3BF4EAAD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4677" y="313768"/>
          <a:ext cx="1114425" cy="606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97983</xdr:colOff>
      <xdr:row>1</xdr:row>
      <xdr:rowOff>157842</xdr:rowOff>
    </xdr:from>
    <xdr:to>
      <xdr:col>7</xdr:col>
      <xdr:colOff>1143011</xdr:colOff>
      <xdr:row>5</xdr:row>
      <xdr:rowOff>49887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786574-3608-4FA5-A420-053FC9023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2558" y="348342"/>
          <a:ext cx="1045028" cy="568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2</xdr:row>
      <xdr:rowOff>57150</xdr:rowOff>
    </xdr:from>
    <xdr:to>
      <xdr:col>11</xdr:col>
      <xdr:colOff>1073603</xdr:colOff>
      <xdr:row>5</xdr:row>
      <xdr:rowOff>139695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0A6EEF-1FF4-44E7-9DB7-255CF851D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0" y="219075"/>
          <a:ext cx="1045028" cy="568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</xdr:colOff>
      <xdr:row>3</xdr:row>
      <xdr:rowOff>0</xdr:rowOff>
    </xdr:from>
    <xdr:to>
      <xdr:col>7</xdr:col>
      <xdr:colOff>1133474</xdr:colOff>
      <xdr:row>6</xdr:row>
      <xdr:rowOff>120285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E27C11-FF4D-4097-8786-42CD82F46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4" y="485775"/>
          <a:ext cx="1114425" cy="606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31377</xdr:colOff>
      <xdr:row>0</xdr:row>
      <xdr:rowOff>301438</xdr:rowOff>
    </xdr:from>
    <xdr:to>
      <xdr:col>8</xdr:col>
      <xdr:colOff>2802</xdr:colOff>
      <xdr:row>4</xdr:row>
      <xdr:rowOff>78823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A9C45A2-36B0-453C-B7A0-105603DB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6452" y="8121463"/>
          <a:ext cx="1114425" cy="60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34599-823A-4F95-9AB5-05A203C76875}">
  <sheetPr codeName="Planilha1">
    <tabColor theme="1" tint="0.249977111117893"/>
    <pageSetUpPr fitToPage="1"/>
  </sheetPr>
  <dimension ref="B3:R98"/>
  <sheetViews>
    <sheetView showGridLines="0" tabSelected="1" zoomScaleNormal="100" workbookViewId="0">
      <selection sqref="A1:R41"/>
    </sheetView>
  </sheetViews>
  <sheetFormatPr defaultRowHeight="15" x14ac:dyDescent="0.25"/>
  <cols>
    <col min="1" max="1" width="9.140625" customWidth="1"/>
    <col min="2" max="2" width="3.42578125" customWidth="1"/>
    <col min="3" max="3" width="5.140625" customWidth="1"/>
    <col min="4" max="4" width="34.42578125" customWidth="1"/>
    <col min="5" max="5" width="6.85546875" customWidth="1"/>
    <col min="6" max="6" width="2.85546875" customWidth="1"/>
    <col min="7" max="7" width="16.5703125" customWidth="1"/>
    <col min="8" max="8" width="3.5703125" customWidth="1"/>
    <col min="9" max="9" width="16.5703125" customWidth="1"/>
    <col min="10" max="10" width="3.28515625" customWidth="1"/>
    <col min="11" max="11" width="3.42578125" customWidth="1"/>
    <col min="12" max="12" width="6" customWidth="1"/>
    <col min="13" max="13" width="34.28515625" customWidth="1"/>
    <col min="14" max="14" width="7" customWidth="1"/>
    <col min="15" max="15" width="2.85546875" customWidth="1"/>
    <col min="16" max="16" width="16.5703125" customWidth="1"/>
    <col min="17" max="17" width="3.5703125" customWidth="1"/>
    <col min="18" max="18" width="16.5703125" customWidth="1"/>
  </cols>
  <sheetData>
    <row r="3" spans="2:18" ht="12.75" customHeight="1" x14ac:dyDescent="0.25">
      <c r="B3" s="1" t="s">
        <v>0</v>
      </c>
      <c r="C3" s="2"/>
      <c r="D3" s="2"/>
      <c r="E3" s="3"/>
      <c r="F3" s="2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</row>
    <row r="4" spans="2:18" ht="12.75" customHeight="1" x14ac:dyDescent="0.25">
      <c r="B4" s="1" t="s">
        <v>1</v>
      </c>
      <c r="C4" s="2"/>
      <c r="D4" s="2"/>
      <c r="E4" s="3"/>
      <c r="F4" s="2"/>
      <c r="G4" s="4"/>
      <c r="H4" s="4"/>
      <c r="I4" s="4"/>
      <c r="J4" s="4"/>
      <c r="K4" s="4"/>
      <c r="L4" s="4"/>
      <c r="M4" s="4"/>
      <c r="N4" s="5"/>
      <c r="O4" s="4"/>
      <c r="P4" s="4"/>
      <c r="Q4" s="4"/>
      <c r="R4" s="4"/>
    </row>
    <row r="5" spans="2:18" ht="12.75" customHeight="1" x14ac:dyDescent="0.25">
      <c r="B5" s="6" t="s">
        <v>2</v>
      </c>
      <c r="C5" s="2"/>
      <c r="D5" s="2"/>
      <c r="E5" s="3"/>
      <c r="F5" s="2"/>
      <c r="G5" s="4"/>
      <c r="H5" s="4"/>
      <c r="I5" s="4"/>
      <c r="J5" s="4"/>
      <c r="K5" s="4"/>
      <c r="L5" s="4"/>
      <c r="M5" s="4"/>
      <c r="N5" s="5"/>
      <c r="O5" s="4"/>
      <c r="P5" s="4"/>
      <c r="Q5" s="4"/>
      <c r="R5" s="4"/>
    </row>
    <row r="6" spans="2:18" ht="12.75" customHeight="1" x14ac:dyDescent="0.25">
      <c r="B6" s="7" t="s">
        <v>3</v>
      </c>
      <c r="C6" s="2"/>
      <c r="D6" s="2"/>
      <c r="E6" s="3"/>
      <c r="F6" s="2"/>
      <c r="G6" s="4"/>
      <c r="H6" s="4"/>
      <c r="I6" s="4"/>
      <c r="J6" s="4"/>
      <c r="K6" s="4"/>
      <c r="L6" s="4"/>
      <c r="M6" s="4"/>
      <c r="N6" s="5"/>
      <c r="O6" s="4"/>
      <c r="P6" s="4"/>
      <c r="Q6" s="4"/>
      <c r="R6" s="4"/>
    </row>
    <row r="7" spans="2:18" ht="12.75" customHeight="1" x14ac:dyDescent="0.25">
      <c r="B7" s="2"/>
      <c r="C7" s="2"/>
      <c r="D7" s="2"/>
      <c r="E7" s="3"/>
      <c r="F7" s="2"/>
      <c r="G7" s="4"/>
      <c r="H7" s="4"/>
      <c r="I7" s="4"/>
      <c r="J7" s="4"/>
      <c r="K7" s="4"/>
      <c r="L7" s="4"/>
      <c r="M7" s="4"/>
      <c r="N7" s="5"/>
      <c r="O7" s="4"/>
      <c r="P7" s="4"/>
      <c r="Q7" s="4"/>
      <c r="R7" s="4"/>
    </row>
    <row r="8" spans="2:18" ht="12.75" customHeight="1" x14ac:dyDescent="0.25">
      <c r="B8" s="2"/>
      <c r="C8" s="2"/>
      <c r="D8" s="2"/>
      <c r="E8" s="8" t="s">
        <v>4</v>
      </c>
      <c r="F8" s="9"/>
      <c r="G8" s="10">
        <v>44286</v>
      </c>
      <c r="H8" s="1"/>
      <c r="I8" s="10">
        <v>44196</v>
      </c>
      <c r="J8" s="11"/>
      <c r="K8" s="2"/>
      <c r="L8" s="2"/>
      <c r="M8" s="2"/>
      <c r="N8" s="8" t="s">
        <v>4</v>
      </c>
      <c r="O8" s="9"/>
      <c r="P8" s="10">
        <v>44286</v>
      </c>
      <c r="Q8" s="1"/>
      <c r="R8" s="10">
        <v>44196</v>
      </c>
    </row>
    <row r="9" spans="2:18" ht="12.75" customHeight="1" x14ac:dyDescent="0.25">
      <c r="B9" s="2"/>
      <c r="C9" s="2"/>
      <c r="D9" s="2"/>
      <c r="E9" s="3"/>
      <c r="F9" s="2"/>
      <c r="G9" s="4"/>
      <c r="H9" s="4"/>
      <c r="I9" s="4"/>
      <c r="J9" s="4"/>
      <c r="K9" s="2"/>
      <c r="L9" s="2"/>
      <c r="M9" s="2"/>
      <c r="N9" s="3"/>
      <c r="O9" s="2"/>
      <c r="P9" s="4"/>
      <c r="Q9" s="4"/>
      <c r="R9" s="4"/>
    </row>
    <row r="10" spans="2:18" ht="12.75" customHeight="1" x14ac:dyDescent="0.25">
      <c r="B10" s="12" t="s">
        <v>5</v>
      </c>
      <c r="C10" s="13"/>
      <c r="D10" s="13"/>
      <c r="E10" s="14"/>
      <c r="F10" s="13"/>
      <c r="G10" s="13"/>
      <c r="H10" s="13"/>
      <c r="I10" s="13"/>
      <c r="J10" s="13"/>
      <c r="K10" s="12" t="s">
        <v>6</v>
      </c>
      <c r="L10" s="13"/>
      <c r="M10" s="13"/>
      <c r="N10" s="14"/>
      <c r="O10" s="13"/>
      <c r="P10" s="13"/>
      <c r="Q10" s="13"/>
      <c r="R10" s="13"/>
    </row>
    <row r="11" spans="2:18" ht="12.75" customHeight="1" x14ac:dyDescent="0.25">
      <c r="B11" s="12"/>
      <c r="C11" s="13"/>
      <c r="D11" s="13"/>
      <c r="E11" s="14"/>
      <c r="F11" s="13"/>
      <c r="G11" s="13"/>
      <c r="H11" s="13"/>
      <c r="I11" s="13"/>
      <c r="J11" s="13"/>
      <c r="K11" s="12"/>
      <c r="L11" s="13"/>
      <c r="M11" s="13"/>
      <c r="N11" s="14"/>
      <c r="O11" s="13"/>
      <c r="P11" s="13"/>
      <c r="Q11" s="13"/>
      <c r="R11" s="13"/>
    </row>
    <row r="12" spans="2:18" ht="12.75" customHeight="1" x14ac:dyDescent="0.25">
      <c r="B12" s="13" t="s">
        <v>7</v>
      </c>
      <c r="C12" s="13"/>
      <c r="D12" s="13"/>
      <c r="E12" s="14"/>
      <c r="F12" s="13"/>
      <c r="G12" s="13"/>
      <c r="H12" s="13"/>
      <c r="I12" s="13"/>
      <c r="J12" s="13"/>
      <c r="K12" s="13" t="s">
        <v>7</v>
      </c>
      <c r="L12" s="13"/>
      <c r="M12" s="13"/>
      <c r="N12" s="14"/>
      <c r="O12" s="13"/>
      <c r="P12" s="13"/>
      <c r="Q12" s="13"/>
      <c r="R12" s="13"/>
    </row>
    <row r="13" spans="2:18" ht="12.75" customHeight="1" x14ac:dyDescent="0.25">
      <c r="B13" s="13"/>
      <c r="C13" s="13"/>
      <c r="D13" s="13"/>
      <c r="E13" s="14"/>
      <c r="F13" s="13"/>
      <c r="G13" s="13"/>
      <c r="H13" s="13"/>
      <c r="I13" s="13"/>
      <c r="J13" s="13"/>
      <c r="K13" s="13"/>
      <c r="L13" s="13"/>
      <c r="M13" s="13"/>
      <c r="N13" s="14"/>
      <c r="O13" s="13"/>
      <c r="P13" s="13"/>
      <c r="Q13" s="13"/>
      <c r="R13" s="13"/>
    </row>
    <row r="14" spans="2:18" ht="12.75" customHeight="1" x14ac:dyDescent="0.25">
      <c r="B14" s="13"/>
      <c r="C14" s="15" t="s">
        <v>8</v>
      </c>
      <c r="D14" s="15"/>
      <c r="E14" s="16">
        <v>4</v>
      </c>
      <c r="F14" s="15"/>
      <c r="G14" s="17">
        <v>29057697</v>
      </c>
      <c r="H14" s="18"/>
      <c r="I14" s="17">
        <v>27554822</v>
      </c>
      <c r="J14" s="19"/>
      <c r="K14" s="13"/>
      <c r="L14" s="15" t="s">
        <v>9</v>
      </c>
      <c r="M14" s="15"/>
      <c r="N14" s="16">
        <v>15</v>
      </c>
      <c r="P14" s="17">
        <v>5077822</v>
      </c>
      <c r="Q14" s="18"/>
      <c r="R14" s="17">
        <v>4718246</v>
      </c>
    </row>
    <row r="15" spans="2:18" ht="12.75" customHeight="1" x14ac:dyDescent="0.25">
      <c r="B15" s="13"/>
      <c r="C15" s="15" t="s">
        <v>10</v>
      </c>
      <c r="D15" s="15"/>
      <c r="E15" s="16">
        <v>5</v>
      </c>
      <c r="F15" s="15"/>
      <c r="G15" s="17">
        <v>224345</v>
      </c>
      <c r="H15" s="18"/>
      <c r="I15" s="17">
        <v>0</v>
      </c>
      <c r="J15" s="19"/>
      <c r="K15" s="13"/>
      <c r="L15" s="15" t="s">
        <v>11</v>
      </c>
      <c r="M15" s="15"/>
      <c r="N15" s="16">
        <v>16</v>
      </c>
      <c r="P15" s="17">
        <v>512710</v>
      </c>
      <c r="Q15" s="18"/>
      <c r="R15" s="17">
        <v>480726</v>
      </c>
    </row>
    <row r="16" spans="2:18" ht="12.75" customHeight="1" x14ac:dyDescent="0.25">
      <c r="B16" s="13"/>
      <c r="C16" s="15" t="s">
        <v>12</v>
      </c>
      <c r="D16" s="15"/>
      <c r="E16" s="16">
        <v>6</v>
      </c>
      <c r="F16" s="15"/>
      <c r="G16" s="17">
        <v>3227225</v>
      </c>
      <c r="H16" s="18"/>
      <c r="I16" s="17">
        <v>3227225</v>
      </c>
      <c r="J16" s="19"/>
      <c r="K16" s="13"/>
      <c r="L16" s="15" t="s">
        <v>13</v>
      </c>
      <c r="M16" s="15"/>
      <c r="N16" s="16">
        <v>17</v>
      </c>
      <c r="P16" s="17">
        <v>709722</v>
      </c>
      <c r="Q16" s="18"/>
      <c r="R16" s="17">
        <v>56180</v>
      </c>
    </row>
    <row r="17" spans="2:18" ht="12.75" customHeight="1" x14ac:dyDescent="0.25">
      <c r="B17" s="13"/>
      <c r="C17" s="15" t="s">
        <v>14</v>
      </c>
      <c r="D17" s="15"/>
      <c r="E17" s="16">
        <v>7</v>
      </c>
      <c r="F17" s="15"/>
      <c r="G17" s="17">
        <v>620968</v>
      </c>
      <c r="H17" s="18"/>
      <c r="I17" s="17">
        <v>556985</v>
      </c>
      <c r="J17" s="19"/>
      <c r="K17" s="13"/>
      <c r="L17" s="15" t="s">
        <v>15</v>
      </c>
      <c r="M17" s="15"/>
      <c r="N17" s="16">
        <v>18</v>
      </c>
      <c r="P17" s="17">
        <v>77857</v>
      </c>
      <c r="Q17" s="18"/>
      <c r="R17" s="17">
        <v>3090</v>
      </c>
    </row>
    <row r="18" spans="2:18" ht="12.75" customHeight="1" x14ac:dyDescent="0.25">
      <c r="B18" s="13"/>
      <c r="C18" s="15" t="s">
        <v>16</v>
      </c>
      <c r="D18" s="15"/>
      <c r="E18" s="16">
        <v>8</v>
      </c>
      <c r="F18" s="15"/>
      <c r="G18" s="17">
        <v>270448</v>
      </c>
      <c r="H18" s="18"/>
      <c r="I18" s="17">
        <v>241582</v>
      </c>
      <c r="J18" s="19"/>
      <c r="K18" s="13"/>
      <c r="L18" s="15" t="s">
        <v>17</v>
      </c>
      <c r="M18" s="15"/>
      <c r="N18" s="16">
        <v>6</v>
      </c>
      <c r="P18" s="17">
        <v>3227225</v>
      </c>
      <c r="Q18" s="18"/>
      <c r="R18" s="17">
        <v>3227225</v>
      </c>
    </row>
    <row r="19" spans="2:18" ht="12.75" customHeight="1" x14ac:dyDescent="0.25">
      <c r="B19" s="13"/>
      <c r="C19" s="15" t="s">
        <v>18</v>
      </c>
      <c r="D19" s="15"/>
      <c r="E19" s="16">
        <v>17</v>
      </c>
      <c r="F19" s="15"/>
      <c r="G19" s="17">
        <v>15058</v>
      </c>
      <c r="H19" s="18"/>
      <c r="I19" s="17">
        <v>0</v>
      </c>
      <c r="J19" s="19"/>
      <c r="K19" s="13"/>
      <c r="L19" s="15" t="s">
        <v>19</v>
      </c>
      <c r="M19" s="15"/>
      <c r="N19" s="16">
        <v>19</v>
      </c>
      <c r="P19" s="17">
        <v>2091104</v>
      </c>
      <c r="Q19" s="18"/>
      <c r="R19" s="17">
        <v>2028278</v>
      </c>
    </row>
    <row r="20" spans="2:18" ht="12.75" customHeight="1" x14ac:dyDescent="0.25">
      <c r="B20" s="13"/>
      <c r="C20" s="15" t="s">
        <v>20</v>
      </c>
      <c r="D20" s="15"/>
      <c r="E20" s="16">
        <v>9</v>
      </c>
      <c r="F20" s="15"/>
      <c r="G20" s="17">
        <v>77119</v>
      </c>
      <c r="H20" s="18"/>
      <c r="I20" s="17">
        <v>79614</v>
      </c>
      <c r="J20" s="19"/>
      <c r="K20" s="13"/>
      <c r="L20" s="15"/>
      <c r="M20" s="15"/>
      <c r="N20" s="16"/>
      <c r="P20" s="17"/>
      <c r="Q20" s="18"/>
      <c r="R20" s="17"/>
    </row>
    <row r="21" spans="2:18" ht="12.75" customHeight="1" x14ac:dyDescent="0.25">
      <c r="B21" s="13"/>
      <c r="C21" s="15" t="s">
        <v>21</v>
      </c>
      <c r="D21" s="15"/>
      <c r="E21" s="16">
        <v>10</v>
      </c>
      <c r="F21" s="15"/>
      <c r="G21" s="17">
        <v>483172</v>
      </c>
      <c r="H21" s="18"/>
      <c r="I21" s="17">
        <v>584299</v>
      </c>
      <c r="J21" s="19"/>
      <c r="K21" s="13"/>
      <c r="L21" s="13"/>
      <c r="M21" s="13"/>
      <c r="N21" s="14"/>
      <c r="P21" s="20">
        <f>SUM(P14:P19)</f>
        <v>11696440</v>
      </c>
      <c r="Q21" s="21"/>
      <c r="R21" s="20">
        <v>10513745</v>
      </c>
    </row>
    <row r="22" spans="2:18" ht="12.75" customHeight="1" x14ac:dyDescent="0.25">
      <c r="B22" s="13"/>
      <c r="C22" s="22"/>
      <c r="D22" s="22"/>
      <c r="E22" s="23"/>
      <c r="F22" s="22"/>
      <c r="G22" s="24"/>
      <c r="H22" s="25"/>
      <c r="I22" s="24"/>
      <c r="J22" s="19"/>
      <c r="K22" s="12" t="s">
        <v>22</v>
      </c>
      <c r="L22" s="26"/>
      <c r="M22" s="26"/>
      <c r="N22" s="26"/>
      <c r="P22" s="26"/>
      <c r="Q22" s="26"/>
      <c r="R22" s="26"/>
    </row>
    <row r="23" spans="2:18" x14ac:dyDescent="0.25">
      <c r="B23" s="12" t="s">
        <v>22</v>
      </c>
      <c r="C23" s="13"/>
      <c r="D23" s="13"/>
      <c r="E23" s="14"/>
      <c r="F23" s="13"/>
      <c r="G23" s="20">
        <f>SUM(G14:G21)</f>
        <v>33976032</v>
      </c>
      <c r="H23" s="21"/>
      <c r="I23" s="20">
        <f>SUM(I14:I21)</f>
        <v>32244527</v>
      </c>
      <c r="J23" s="19"/>
      <c r="K23" s="13"/>
      <c r="L23" s="22"/>
      <c r="M23" s="22"/>
      <c r="N23" s="23"/>
      <c r="P23" s="24"/>
      <c r="Q23" s="25"/>
      <c r="R23" s="24"/>
    </row>
    <row r="24" spans="2:18" ht="12.75" customHeight="1" x14ac:dyDescent="0.25">
      <c r="B24" s="12"/>
      <c r="C24" s="13"/>
      <c r="D24" s="13"/>
      <c r="E24" s="14"/>
      <c r="F24" s="13"/>
      <c r="G24" s="25"/>
      <c r="H24" s="21"/>
      <c r="I24" s="25"/>
      <c r="J24" s="19"/>
      <c r="K24" s="12" t="s">
        <v>23</v>
      </c>
      <c r="L24" s="13"/>
      <c r="M24" s="13"/>
      <c r="N24" s="14"/>
      <c r="P24" s="25"/>
      <c r="Q24" s="25"/>
      <c r="R24" s="25"/>
    </row>
    <row r="25" spans="2:18" ht="12.75" customHeight="1" x14ac:dyDescent="0.25">
      <c r="B25" s="13"/>
      <c r="C25" s="13"/>
      <c r="D25" s="13"/>
      <c r="E25" s="14"/>
      <c r="F25" s="13"/>
      <c r="G25" s="25"/>
      <c r="H25" s="25"/>
      <c r="I25" s="25"/>
      <c r="J25" s="19"/>
      <c r="K25" s="12"/>
      <c r="L25" s="13"/>
      <c r="M25" s="13"/>
      <c r="N25" s="14"/>
      <c r="P25" s="25"/>
      <c r="Q25" s="25"/>
      <c r="R25" s="25"/>
    </row>
    <row r="26" spans="2:18" ht="12.75" customHeight="1" x14ac:dyDescent="0.25">
      <c r="B26" s="12" t="s">
        <v>23</v>
      </c>
      <c r="C26" s="13"/>
      <c r="D26" s="13"/>
      <c r="E26" s="14"/>
      <c r="F26" s="13"/>
      <c r="G26" s="25"/>
      <c r="H26" s="25"/>
      <c r="I26" s="25"/>
      <c r="J26" s="13"/>
      <c r="K26" s="12"/>
      <c r="L26" s="27" t="s">
        <v>24</v>
      </c>
      <c r="M26" s="28"/>
      <c r="N26" s="16">
        <v>20</v>
      </c>
      <c r="P26" s="29">
        <v>3023115</v>
      </c>
      <c r="Q26" s="18"/>
      <c r="R26" s="29">
        <v>3023115</v>
      </c>
    </row>
    <row r="27" spans="2:18" ht="12.75" customHeight="1" x14ac:dyDescent="0.25">
      <c r="B27" s="12"/>
      <c r="C27" s="13"/>
      <c r="D27" s="13"/>
      <c r="E27" s="14"/>
      <c r="F27" s="13"/>
      <c r="G27" s="25"/>
      <c r="H27" s="25"/>
      <c r="I27" s="25"/>
      <c r="J27" s="13"/>
      <c r="K27" s="12"/>
      <c r="L27" s="27" t="s">
        <v>19</v>
      </c>
      <c r="M27" s="28"/>
      <c r="N27" s="16">
        <v>19</v>
      </c>
      <c r="P27" s="17">
        <v>6194566</v>
      </c>
      <c r="Q27" s="18"/>
      <c r="R27" s="29">
        <v>6743520</v>
      </c>
    </row>
    <row r="28" spans="2:18" ht="12.75" customHeight="1" x14ac:dyDescent="0.25">
      <c r="B28" s="12"/>
      <c r="C28" s="27" t="s">
        <v>25</v>
      </c>
      <c r="D28" s="13"/>
      <c r="E28" s="14"/>
      <c r="F28" s="13"/>
      <c r="G28" s="25"/>
      <c r="H28" s="25"/>
      <c r="I28" s="25"/>
      <c r="J28" s="13"/>
      <c r="K28" s="12"/>
      <c r="L28" s="30"/>
      <c r="M28" s="22"/>
      <c r="N28" s="14"/>
      <c r="P28" s="31"/>
      <c r="Q28" s="25"/>
      <c r="R28" s="31"/>
    </row>
    <row r="29" spans="2:18" ht="12.75" customHeight="1" x14ac:dyDescent="0.25">
      <c r="B29" s="32"/>
      <c r="C29" s="27"/>
      <c r="D29" s="15" t="s">
        <v>10</v>
      </c>
      <c r="E29" s="16">
        <v>5</v>
      </c>
      <c r="F29" s="28"/>
      <c r="G29" s="29">
        <v>12706426</v>
      </c>
      <c r="H29" s="18"/>
      <c r="I29" s="29">
        <v>12706426</v>
      </c>
      <c r="J29" s="13"/>
      <c r="K29" s="12" t="s">
        <v>26</v>
      </c>
      <c r="L29" s="13"/>
      <c r="M29" s="13"/>
      <c r="N29" s="14"/>
      <c r="P29" s="20">
        <f>SUM(P26:P27)</f>
        <v>9217681</v>
      </c>
      <c r="Q29" s="25"/>
      <c r="R29" s="20">
        <v>9766635</v>
      </c>
    </row>
    <row r="30" spans="2:18" ht="12.75" customHeight="1" x14ac:dyDescent="0.25">
      <c r="B30" s="28"/>
      <c r="C30" s="28"/>
      <c r="D30" s="15" t="s">
        <v>27</v>
      </c>
      <c r="E30" s="16">
        <v>11</v>
      </c>
      <c r="F30" s="28"/>
      <c r="G30" s="29">
        <v>587958</v>
      </c>
      <c r="H30" s="18"/>
      <c r="I30" s="29">
        <v>587958</v>
      </c>
      <c r="J30" s="13"/>
      <c r="K30" s="12"/>
      <c r="L30" s="13"/>
      <c r="M30" s="13"/>
      <c r="N30" s="14"/>
      <c r="P30" s="25"/>
      <c r="Q30" s="25"/>
      <c r="R30" s="25"/>
    </row>
    <row r="31" spans="2:18" ht="12.75" customHeight="1" x14ac:dyDescent="0.25">
      <c r="B31" s="28"/>
      <c r="C31" s="28"/>
      <c r="D31" s="15" t="s">
        <v>28</v>
      </c>
      <c r="E31" s="16">
        <v>12</v>
      </c>
      <c r="F31" s="28"/>
      <c r="G31" s="17">
        <v>764561</v>
      </c>
      <c r="H31" s="18"/>
      <c r="I31" s="17">
        <v>764561</v>
      </c>
      <c r="J31" s="33"/>
      <c r="K31" s="12" t="s">
        <v>29</v>
      </c>
      <c r="L31" s="13"/>
      <c r="M31" s="13"/>
      <c r="N31" s="14"/>
      <c r="P31" s="25"/>
      <c r="Q31" s="25"/>
      <c r="R31" s="25"/>
    </row>
    <row r="32" spans="2:18" ht="12.75" customHeight="1" x14ac:dyDescent="0.25">
      <c r="B32" s="28"/>
      <c r="C32" s="27" t="s">
        <v>30</v>
      </c>
      <c r="D32" s="27"/>
      <c r="E32" s="34">
        <v>13</v>
      </c>
      <c r="F32" s="27"/>
      <c r="G32" s="29">
        <v>9643845</v>
      </c>
      <c r="H32" s="18"/>
      <c r="I32" s="29">
        <v>10215220</v>
      </c>
      <c r="J32" s="33"/>
      <c r="K32" s="12"/>
      <c r="L32" s="13"/>
      <c r="M32" s="13"/>
      <c r="N32" s="14"/>
      <c r="P32" s="25"/>
      <c r="Q32" s="25"/>
      <c r="R32" s="25"/>
    </row>
    <row r="33" spans="2:18" ht="12.75" customHeight="1" x14ac:dyDescent="0.25">
      <c r="B33" s="28"/>
      <c r="C33" s="27" t="s">
        <v>31</v>
      </c>
      <c r="D33" s="27"/>
      <c r="E33" s="16">
        <v>14</v>
      </c>
      <c r="F33" s="27"/>
      <c r="G33" s="29">
        <v>81799920</v>
      </c>
      <c r="H33" s="18"/>
      <c r="I33" s="29">
        <v>67194855</v>
      </c>
      <c r="J33" s="35"/>
      <c r="K33" s="12"/>
      <c r="L33" s="27" t="s">
        <v>32</v>
      </c>
      <c r="M33" s="28"/>
      <c r="N33" s="16">
        <v>21</v>
      </c>
      <c r="P33" s="36">
        <v>113397250</v>
      </c>
      <c r="Q33" s="18"/>
      <c r="R33" s="36">
        <v>113397250</v>
      </c>
    </row>
    <row r="34" spans="2:18" ht="12.75" customHeight="1" x14ac:dyDescent="0.25">
      <c r="B34" s="13"/>
      <c r="C34" s="30"/>
      <c r="D34" s="30"/>
      <c r="E34" s="37"/>
      <c r="F34" s="30"/>
      <c r="G34" s="31"/>
      <c r="H34" s="25"/>
      <c r="I34" s="31"/>
      <c r="J34" s="35"/>
      <c r="K34" s="13"/>
      <c r="L34" s="27" t="s">
        <v>33</v>
      </c>
      <c r="M34" s="27"/>
      <c r="N34" s="16">
        <v>22</v>
      </c>
      <c r="P34" s="36">
        <f>-36491846+140546</f>
        <v>-36351300</v>
      </c>
      <c r="Q34" s="18"/>
      <c r="R34" s="36">
        <v>-36491846</v>
      </c>
    </row>
    <row r="35" spans="2:18" ht="12.75" customHeight="1" x14ac:dyDescent="0.25">
      <c r="B35" s="12" t="s">
        <v>26</v>
      </c>
      <c r="C35" s="13"/>
      <c r="D35" s="13"/>
      <c r="E35" s="14"/>
      <c r="F35" s="13"/>
      <c r="G35" s="20">
        <f>SUM(G29:G33)</f>
        <v>105502710</v>
      </c>
      <c r="H35" s="25"/>
      <c r="I35" s="20">
        <f>SUM(I29:I33)</f>
        <v>91469020</v>
      </c>
      <c r="J35" s="33"/>
      <c r="K35" s="13"/>
      <c r="L35" s="27" t="s">
        <v>34</v>
      </c>
      <c r="M35" s="27"/>
      <c r="N35" s="16">
        <v>23</v>
      </c>
      <c r="P35" s="36">
        <v>41518671</v>
      </c>
      <c r="Q35" s="18"/>
      <c r="R35" s="36">
        <v>26527763</v>
      </c>
    </row>
    <row r="36" spans="2:18" ht="12.75" customHeight="1" x14ac:dyDescent="0.25">
      <c r="B36" s="12"/>
      <c r="C36" s="13"/>
      <c r="D36" s="13"/>
      <c r="E36" s="14"/>
      <c r="F36" s="13"/>
      <c r="G36" s="25"/>
      <c r="H36" s="25"/>
      <c r="I36" s="25"/>
      <c r="J36" s="33"/>
      <c r="K36" s="13"/>
      <c r="L36" s="30"/>
      <c r="M36" s="30"/>
      <c r="N36" s="37"/>
      <c r="P36" s="31"/>
      <c r="Q36" s="25"/>
      <c r="R36" s="31"/>
    </row>
    <row r="37" spans="2:18" ht="12.75" customHeight="1" x14ac:dyDescent="0.25">
      <c r="B37" s="13"/>
      <c r="C37" s="13"/>
      <c r="D37" s="13"/>
      <c r="E37" s="14"/>
      <c r="F37" s="13"/>
      <c r="G37" s="13"/>
      <c r="H37" s="13"/>
      <c r="I37" s="13"/>
      <c r="J37" s="38"/>
      <c r="K37" s="12" t="s">
        <v>35</v>
      </c>
      <c r="L37" s="13"/>
      <c r="M37" s="13"/>
      <c r="N37" s="14"/>
      <c r="O37" s="14"/>
      <c r="P37" s="20">
        <f>SUM(P33:P35)</f>
        <v>118564621</v>
      </c>
      <c r="Q37" s="25"/>
      <c r="R37" s="20">
        <v>103433167</v>
      </c>
    </row>
    <row r="38" spans="2:18" ht="12.75" customHeight="1" x14ac:dyDescent="0.25">
      <c r="B38" s="13"/>
      <c r="C38" s="13"/>
      <c r="D38" s="13"/>
      <c r="E38" s="14"/>
      <c r="F38" s="13"/>
      <c r="G38" s="25"/>
      <c r="H38" s="25"/>
      <c r="I38" s="25"/>
      <c r="J38" s="13"/>
      <c r="K38" s="13"/>
      <c r="L38" s="13"/>
      <c r="M38" s="13"/>
      <c r="N38" s="14"/>
      <c r="O38" s="14"/>
      <c r="P38" s="13"/>
      <c r="Q38" s="13"/>
      <c r="R38" s="13"/>
    </row>
    <row r="39" spans="2:18" ht="12.75" customHeight="1" thickBot="1" x14ac:dyDescent="0.3">
      <c r="B39" s="12" t="s">
        <v>36</v>
      </c>
      <c r="C39" s="13"/>
      <c r="D39" s="13"/>
      <c r="E39" s="14"/>
      <c r="F39" s="13"/>
      <c r="G39" s="39">
        <f>SUM(G23,G35)</f>
        <v>139478742</v>
      </c>
      <c r="H39" s="25"/>
      <c r="I39" s="39">
        <f>SUM(I23,I35)</f>
        <v>123713547</v>
      </c>
      <c r="J39" s="40"/>
      <c r="K39" s="12" t="s">
        <v>37</v>
      </c>
      <c r="L39" s="13"/>
      <c r="M39" s="13"/>
      <c r="N39" s="14"/>
      <c r="O39" s="13"/>
      <c r="P39" s="39">
        <f>SUM(P21,P29,P37)</f>
        <v>139478742</v>
      </c>
      <c r="Q39" s="25"/>
      <c r="R39" s="39">
        <v>123713547</v>
      </c>
    </row>
    <row r="40" spans="2:18" ht="12.75" customHeight="1" thickTop="1" x14ac:dyDescent="0.25">
      <c r="B40" s="13"/>
      <c r="C40" s="13"/>
      <c r="D40" s="13"/>
      <c r="E40" s="14"/>
      <c r="F40" s="13"/>
      <c r="G40" s="14"/>
      <c r="H40" s="14"/>
      <c r="I40" s="14"/>
      <c r="J40" s="13"/>
      <c r="K40" s="13"/>
      <c r="L40" s="13"/>
      <c r="M40" s="13"/>
      <c r="N40" s="14"/>
      <c r="O40" s="13"/>
      <c r="P40" s="13"/>
      <c r="Q40" s="13"/>
      <c r="R40" s="13"/>
    </row>
    <row r="41" spans="2:18" ht="12.75" customHeight="1" x14ac:dyDescent="0.25">
      <c r="B41" s="41" t="s">
        <v>38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2"/>
      <c r="O41" s="41"/>
      <c r="P41" s="41"/>
      <c r="Q41" s="41"/>
      <c r="R41" s="41"/>
    </row>
    <row r="42" spans="2:18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43"/>
      <c r="O42" s="13"/>
      <c r="P42" s="44"/>
      <c r="Q42" s="13"/>
      <c r="R42" s="13"/>
    </row>
    <row r="43" spans="2:18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43"/>
      <c r="O43" s="13"/>
      <c r="P43" s="44"/>
      <c r="Q43" s="13"/>
      <c r="R43" s="13"/>
    </row>
    <row r="44" spans="2:18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43"/>
      <c r="O44" s="13"/>
      <c r="P44" s="44"/>
      <c r="Q44" s="13"/>
      <c r="R44" s="13"/>
    </row>
    <row r="45" spans="2:18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43"/>
      <c r="O45" s="13"/>
      <c r="P45" s="44"/>
      <c r="Q45" s="13"/>
      <c r="R45" s="13"/>
    </row>
    <row r="46" spans="2:18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43"/>
      <c r="O46" s="13"/>
      <c r="P46" s="44"/>
      <c r="Q46" s="13"/>
      <c r="R46" s="13"/>
    </row>
    <row r="47" spans="2:18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43"/>
      <c r="O47" s="13"/>
      <c r="P47" s="44"/>
      <c r="Q47" s="13"/>
      <c r="R47" s="13"/>
    </row>
    <row r="48" spans="2:18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43"/>
      <c r="O48" s="13"/>
      <c r="P48" s="44"/>
      <c r="Q48" s="13"/>
      <c r="R48" s="13"/>
    </row>
    <row r="49" spans="2:18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43"/>
      <c r="O49" s="13"/>
      <c r="P49" s="44"/>
      <c r="Q49" s="13"/>
      <c r="R49" s="13"/>
    </row>
    <row r="50" spans="2:18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43"/>
      <c r="O50" s="13"/>
      <c r="P50" s="44"/>
      <c r="Q50" s="13"/>
      <c r="R50" s="13"/>
    </row>
    <row r="51" spans="2:18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43"/>
      <c r="O51" s="13"/>
      <c r="P51" s="44"/>
      <c r="Q51" s="13"/>
      <c r="R51" s="13"/>
    </row>
    <row r="52" spans="2:18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43"/>
      <c r="O52" s="13"/>
      <c r="P52" s="44"/>
      <c r="Q52" s="13"/>
      <c r="R52" s="13"/>
    </row>
    <row r="53" spans="2:18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43"/>
      <c r="O53" s="13"/>
      <c r="P53" s="44"/>
      <c r="Q53" s="13"/>
      <c r="R53" s="13"/>
    </row>
    <row r="54" spans="2:18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43"/>
      <c r="O54" s="13"/>
      <c r="P54" s="44"/>
      <c r="Q54" s="13"/>
      <c r="R54" s="13"/>
    </row>
    <row r="55" spans="2:18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43"/>
      <c r="O55" s="13"/>
      <c r="P55" s="44"/>
      <c r="Q55" s="13"/>
      <c r="R55" s="13"/>
    </row>
    <row r="56" spans="2:18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43"/>
      <c r="O56" s="13"/>
      <c r="P56" s="44"/>
      <c r="Q56" s="13"/>
      <c r="R56" s="13"/>
    </row>
    <row r="57" spans="2:18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43"/>
      <c r="O57" s="13"/>
      <c r="P57" s="44"/>
      <c r="Q57" s="13"/>
      <c r="R57" s="13"/>
    </row>
    <row r="58" spans="2:18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43"/>
      <c r="O58" s="13"/>
      <c r="P58" s="44"/>
      <c r="Q58" s="13"/>
      <c r="R58" s="13"/>
    </row>
    <row r="59" spans="2:18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43"/>
      <c r="O59" s="13"/>
      <c r="P59" s="44"/>
      <c r="Q59" s="13"/>
      <c r="R59" s="13"/>
    </row>
    <row r="60" spans="2:18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43"/>
      <c r="O60" s="13"/>
      <c r="P60" s="44"/>
      <c r="Q60" s="13"/>
      <c r="R60" s="13"/>
    </row>
    <row r="61" spans="2:18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3"/>
      <c r="O61" s="13"/>
      <c r="P61" s="44"/>
      <c r="Q61" s="13"/>
      <c r="R61" s="13"/>
    </row>
    <row r="62" spans="2:18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43"/>
      <c r="O62" s="13"/>
      <c r="P62" s="44"/>
      <c r="Q62" s="13"/>
      <c r="R62" s="13"/>
    </row>
    <row r="63" spans="2:18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43"/>
      <c r="O63" s="13"/>
      <c r="P63" s="44"/>
      <c r="Q63" s="13"/>
      <c r="R63" s="13"/>
    </row>
    <row r="64" spans="2:18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43"/>
      <c r="O64" s="13"/>
      <c r="P64" s="44"/>
      <c r="Q64" s="13"/>
      <c r="R64" s="13"/>
    </row>
    <row r="65" spans="2:18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43"/>
      <c r="O65" s="13"/>
      <c r="P65" s="44"/>
      <c r="Q65" s="13"/>
      <c r="R65" s="13"/>
    </row>
    <row r="66" spans="2:18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43"/>
      <c r="O66" s="13"/>
      <c r="P66" s="44"/>
      <c r="Q66" s="13"/>
      <c r="R66" s="13"/>
    </row>
    <row r="67" spans="2:18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43"/>
      <c r="O67" s="13"/>
      <c r="P67" s="44"/>
      <c r="Q67" s="13"/>
      <c r="R67" s="13"/>
    </row>
    <row r="68" spans="2:18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43"/>
      <c r="O68" s="13"/>
      <c r="P68" s="44"/>
      <c r="Q68" s="13"/>
      <c r="R68" s="13"/>
    </row>
    <row r="69" spans="2:18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43"/>
      <c r="O69" s="13"/>
      <c r="P69" s="44"/>
      <c r="Q69" s="13"/>
      <c r="R69" s="13"/>
    </row>
    <row r="70" spans="2:18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43"/>
      <c r="O70" s="13"/>
      <c r="P70" s="44"/>
      <c r="Q70" s="13"/>
      <c r="R70" s="13"/>
    </row>
    <row r="71" spans="2:18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43"/>
      <c r="O71" s="13"/>
      <c r="P71" s="44"/>
      <c r="Q71" s="13"/>
      <c r="R71" s="13"/>
    </row>
    <row r="72" spans="2:18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43"/>
      <c r="O72" s="13"/>
      <c r="P72" s="44"/>
      <c r="Q72" s="13"/>
      <c r="R72" s="13"/>
    </row>
    <row r="73" spans="2:18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43"/>
      <c r="O73" s="13"/>
      <c r="P73" s="44"/>
      <c r="Q73" s="13"/>
      <c r="R73" s="13"/>
    </row>
    <row r="74" spans="2:18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43"/>
      <c r="O74" s="13"/>
      <c r="P74" s="44"/>
      <c r="Q74" s="13"/>
      <c r="R74" s="13"/>
    </row>
    <row r="75" spans="2:18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43"/>
      <c r="O75" s="13"/>
      <c r="P75" s="44"/>
      <c r="Q75" s="13"/>
      <c r="R75" s="13"/>
    </row>
    <row r="76" spans="2:18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43"/>
      <c r="O76" s="13"/>
      <c r="P76" s="44"/>
      <c r="Q76" s="13"/>
      <c r="R76" s="13"/>
    </row>
    <row r="77" spans="2:18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43"/>
      <c r="O77" s="13"/>
      <c r="P77" s="44"/>
      <c r="Q77" s="13"/>
      <c r="R77" s="13"/>
    </row>
    <row r="78" spans="2:18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43"/>
      <c r="O78" s="13"/>
      <c r="P78" s="44"/>
      <c r="Q78" s="13"/>
      <c r="R78" s="13"/>
    </row>
    <row r="79" spans="2:18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43"/>
      <c r="O79" s="13"/>
      <c r="P79" s="44"/>
      <c r="Q79" s="13"/>
      <c r="R79" s="13"/>
    </row>
    <row r="80" spans="2:18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43"/>
      <c r="O80" s="13"/>
      <c r="P80" s="44"/>
      <c r="Q80" s="13"/>
      <c r="R80" s="13"/>
    </row>
    <row r="81" spans="2:18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43"/>
      <c r="O81" s="13"/>
      <c r="P81" s="44"/>
      <c r="Q81" s="13"/>
      <c r="R81" s="13"/>
    </row>
    <row r="82" spans="2:18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43"/>
      <c r="O82" s="13"/>
      <c r="P82" s="44"/>
      <c r="Q82" s="13"/>
      <c r="R82" s="13"/>
    </row>
    <row r="83" spans="2:18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43"/>
      <c r="O83" s="13"/>
      <c r="P83" s="44"/>
      <c r="Q83" s="13"/>
      <c r="R83" s="13"/>
    </row>
    <row r="84" spans="2:18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43"/>
      <c r="O84" s="13"/>
      <c r="P84" s="44"/>
      <c r="Q84" s="13"/>
      <c r="R84" s="13"/>
    </row>
    <row r="85" spans="2:18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43"/>
      <c r="O85" s="13"/>
      <c r="P85" s="44"/>
      <c r="Q85" s="13"/>
      <c r="R85" s="13"/>
    </row>
    <row r="86" spans="2:18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43"/>
      <c r="O86" s="13"/>
      <c r="P86" s="44"/>
      <c r="Q86" s="13"/>
      <c r="R86" s="13"/>
    </row>
    <row r="87" spans="2:18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43"/>
      <c r="O87" s="13"/>
      <c r="P87" s="44"/>
      <c r="Q87" s="13"/>
      <c r="R87" s="13"/>
    </row>
    <row r="88" spans="2:18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43"/>
      <c r="O88" s="13"/>
      <c r="P88" s="44"/>
      <c r="Q88" s="13"/>
      <c r="R88" s="13"/>
    </row>
    <row r="89" spans="2:18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43"/>
      <c r="O89" s="13"/>
      <c r="P89" s="44"/>
      <c r="Q89" s="13"/>
      <c r="R89" s="13"/>
    </row>
    <row r="90" spans="2:18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43"/>
      <c r="O90" s="13"/>
      <c r="P90" s="44"/>
      <c r="Q90" s="13"/>
      <c r="R90" s="13"/>
    </row>
    <row r="91" spans="2:18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43"/>
      <c r="O91" s="13"/>
      <c r="P91" s="44"/>
      <c r="Q91" s="13"/>
      <c r="R91" s="13"/>
    </row>
    <row r="92" spans="2:18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43"/>
      <c r="O92" s="13"/>
      <c r="P92" s="44"/>
      <c r="Q92" s="13"/>
      <c r="R92" s="13"/>
    </row>
    <row r="93" spans="2:18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43"/>
      <c r="O93" s="13"/>
      <c r="P93" s="44"/>
      <c r="Q93" s="13"/>
      <c r="R93" s="13"/>
    </row>
    <row r="94" spans="2:18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43"/>
      <c r="O94" s="13"/>
      <c r="P94" s="44"/>
      <c r="Q94" s="13"/>
      <c r="R94" s="13"/>
    </row>
    <row r="95" spans="2:18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43"/>
      <c r="O95" s="13"/>
      <c r="P95" s="44"/>
      <c r="Q95" s="13"/>
      <c r="R95" s="13"/>
    </row>
    <row r="96" spans="2:18" x14ac:dyDescent="0.25">
      <c r="B96" s="45"/>
      <c r="C96" s="2"/>
      <c r="D96" s="2"/>
      <c r="E96" s="2"/>
      <c r="F96" s="2"/>
      <c r="G96" s="2"/>
      <c r="H96" s="2"/>
      <c r="I96" s="46"/>
      <c r="J96" s="2"/>
      <c r="K96" s="2"/>
      <c r="L96" s="2"/>
      <c r="M96" s="2"/>
      <c r="N96" s="4"/>
      <c r="O96" s="45"/>
      <c r="P96" s="47"/>
      <c r="Q96" s="45"/>
      <c r="R96" s="45"/>
    </row>
    <row r="97" spans="2:18" x14ac:dyDescent="0.25">
      <c r="B97" s="45"/>
      <c r="C97" s="2"/>
      <c r="D97" s="29"/>
      <c r="E97" s="2"/>
      <c r="F97" s="2"/>
      <c r="G97" s="48"/>
      <c r="H97" s="2"/>
      <c r="I97" s="48"/>
      <c r="J97" s="2"/>
      <c r="K97" s="2"/>
      <c r="L97" s="2"/>
      <c r="M97" s="49"/>
      <c r="N97" s="4"/>
      <c r="O97" s="45"/>
      <c r="P97" s="47"/>
      <c r="Q97" s="45"/>
      <c r="R97" s="45"/>
    </row>
    <row r="98" spans="2:18" x14ac:dyDescent="0.25">
      <c r="B98" s="45"/>
      <c r="C98" s="2"/>
      <c r="D98" s="48"/>
      <c r="E98" s="2"/>
      <c r="F98" s="2"/>
      <c r="H98" s="2"/>
      <c r="I98" s="46"/>
      <c r="J98" s="2"/>
      <c r="K98" s="2"/>
    </row>
  </sheetData>
  <pageMargins left="0.511811024" right="0.511811024" top="0.78740157499999996" bottom="0.78740157499999996" header="0.31496062000000002" footer="0.31496062000000002"/>
  <pageSetup paperSize="9" scale="48" orientation="portrait" r:id="rId1"/>
  <ignoredErrors>
    <ignoredError sqref="G13:R32 G34:R39 G33:K33 M33:R3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D7CA-A366-4DB6-B7EA-CEFB1599D7B7}">
  <sheetPr codeName="Planilha2">
    <tabColor theme="1" tint="0.249977111117893"/>
    <pageSetUpPr fitToPage="1"/>
  </sheetPr>
  <dimension ref="B2:H43"/>
  <sheetViews>
    <sheetView showGridLines="0" zoomScaleNormal="100" workbookViewId="0">
      <selection sqref="A1:H43"/>
    </sheetView>
  </sheetViews>
  <sheetFormatPr defaultRowHeight="15" x14ac:dyDescent="0.25"/>
  <cols>
    <col min="2" max="2" width="5" customWidth="1"/>
    <col min="3" max="3" width="45.140625" customWidth="1"/>
    <col min="5" max="5" width="2.85546875" customWidth="1"/>
    <col min="6" max="6" width="17.7109375" customWidth="1"/>
    <col min="7" max="7" width="2.85546875" customWidth="1"/>
    <col min="8" max="8" width="17.85546875" customWidth="1"/>
  </cols>
  <sheetData>
    <row r="2" spans="2:8" x14ac:dyDescent="0.25">
      <c r="B2" s="50"/>
    </row>
    <row r="3" spans="2:8" ht="12.75" customHeight="1" x14ac:dyDescent="0.25">
      <c r="B3" s="51" t="s">
        <v>0</v>
      </c>
      <c r="C3" s="52"/>
      <c r="D3" s="52"/>
      <c r="E3" s="52"/>
      <c r="F3" s="52"/>
      <c r="G3" s="52"/>
      <c r="H3" s="52"/>
    </row>
    <row r="4" spans="2:8" ht="12.75" customHeight="1" x14ac:dyDescent="0.25">
      <c r="B4" s="51" t="s">
        <v>39</v>
      </c>
      <c r="C4" s="52"/>
      <c r="D4" s="52"/>
      <c r="E4" s="52"/>
      <c r="F4" s="52"/>
      <c r="G4" s="52"/>
      <c r="H4" s="52"/>
    </row>
    <row r="5" spans="2:8" ht="12.75" customHeight="1" x14ac:dyDescent="0.25">
      <c r="B5" s="53" t="s">
        <v>40</v>
      </c>
      <c r="C5" s="52"/>
      <c r="D5" s="52"/>
      <c r="E5" s="52"/>
      <c r="F5" s="52"/>
      <c r="G5" s="52"/>
      <c r="H5" s="52"/>
    </row>
    <row r="6" spans="2:8" ht="12.75" customHeight="1" x14ac:dyDescent="0.25">
      <c r="B6" s="53" t="s">
        <v>3</v>
      </c>
      <c r="C6" s="52"/>
      <c r="D6" s="52"/>
      <c r="E6" s="52"/>
      <c r="F6" s="52"/>
      <c r="G6" s="52"/>
      <c r="H6" s="52"/>
    </row>
    <row r="7" spans="2:8" ht="12.75" customHeight="1" x14ac:dyDescent="0.25">
      <c r="B7" s="54"/>
      <c r="C7" s="52"/>
      <c r="D7" s="52"/>
      <c r="E7" s="52"/>
      <c r="F7" s="52"/>
      <c r="G7" s="52"/>
      <c r="H7" s="52"/>
    </row>
    <row r="8" spans="2:8" x14ac:dyDescent="0.25">
      <c r="B8" s="52"/>
      <c r="C8" s="52"/>
      <c r="D8" s="55" t="s">
        <v>4</v>
      </c>
      <c r="E8" s="56"/>
      <c r="F8" s="57" t="s">
        <v>41</v>
      </c>
      <c r="G8" s="58"/>
      <c r="H8" s="57" t="s">
        <v>42</v>
      </c>
    </row>
    <row r="9" spans="2:8" x14ac:dyDescent="0.25">
      <c r="B9" s="52"/>
      <c r="C9" s="59"/>
      <c r="D9" s="59"/>
      <c r="E9" s="59"/>
      <c r="F9" s="60"/>
      <c r="G9" s="60"/>
      <c r="H9" s="60"/>
    </row>
    <row r="10" spans="2:8" ht="12" customHeight="1" x14ac:dyDescent="0.25">
      <c r="B10" s="15" t="s">
        <v>43</v>
      </c>
      <c r="C10" s="61"/>
      <c r="D10" s="62"/>
      <c r="E10" s="63"/>
      <c r="F10" s="64">
        <v>256863</v>
      </c>
      <c r="G10" s="65"/>
      <c r="H10" s="64">
        <v>248814</v>
      </c>
    </row>
    <row r="11" spans="2:8" ht="12" customHeight="1" x14ac:dyDescent="0.25">
      <c r="B11" s="15" t="s">
        <v>44</v>
      </c>
      <c r="C11" s="63"/>
      <c r="D11" s="62"/>
      <c r="E11" s="63"/>
      <c r="F11" s="64">
        <v>-220254</v>
      </c>
      <c r="G11" s="65"/>
      <c r="H11" s="64">
        <v>-210649</v>
      </c>
    </row>
    <row r="12" spans="2:8" ht="12" customHeight="1" x14ac:dyDescent="0.25">
      <c r="B12" s="12" t="s">
        <v>45</v>
      </c>
      <c r="C12" s="66"/>
      <c r="D12" s="16">
        <v>24</v>
      </c>
      <c r="E12" s="66"/>
      <c r="F12" s="67">
        <f>SUM(F10:F11)</f>
        <v>36609</v>
      </c>
      <c r="G12" s="68"/>
      <c r="H12" s="67">
        <f>SUM(H10:H11)</f>
        <v>38165</v>
      </c>
    </row>
    <row r="13" spans="2:8" ht="12" customHeight="1" x14ac:dyDescent="0.25">
      <c r="B13" s="12"/>
      <c r="C13" s="66"/>
      <c r="D13" s="66"/>
      <c r="E13" s="66"/>
      <c r="F13" s="68"/>
      <c r="G13" s="68"/>
      <c r="H13" s="64"/>
    </row>
    <row r="14" spans="2:8" ht="12" customHeight="1" x14ac:dyDescent="0.25">
      <c r="B14" s="66" t="s">
        <v>46</v>
      </c>
      <c r="C14" s="66"/>
      <c r="D14" s="16"/>
      <c r="E14" s="66"/>
      <c r="F14" s="68"/>
      <c r="G14" s="68"/>
      <c r="H14" s="68"/>
    </row>
    <row r="15" spans="2:8" ht="12" customHeight="1" x14ac:dyDescent="0.25">
      <c r="B15" s="63"/>
      <c r="C15" s="15" t="s">
        <v>47</v>
      </c>
      <c r="D15" s="16">
        <v>25</v>
      </c>
      <c r="E15" s="15"/>
      <c r="F15" s="64">
        <v>-7839716</v>
      </c>
      <c r="G15" s="65"/>
      <c r="H15" s="64">
        <v>-8459765</v>
      </c>
    </row>
    <row r="16" spans="2:8" ht="12" customHeight="1" x14ac:dyDescent="0.25">
      <c r="B16" s="63"/>
      <c r="C16" s="15" t="s">
        <v>48</v>
      </c>
      <c r="D16" s="16">
        <v>26</v>
      </c>
      <c r="E16" s="15"/>
      <c r="F16" s="64">
        <v>-1749101</v>
      </c>
      <c r="G16" s="65"/>
      <c r="H16" s="64">
        <v>-2179874</v>
      </c>
    </row>
    <row r="17" spans="2:8" ht="12" customHeight="1" x14ac:dyDescent="0.25">
      <c r="B17" s="63"/>
      <c r="C17" s="15" t="s">
        <v>49</v>
      </c>
      <c r="D17" s="16">
        <v>27</v>
      </c>
      <c r="E17" s="15"/>
      <c r="F17" s="64">
        <v>-901716</v>
      </c>
      <c r="G17" s="65"/>
      <c r="H17" s="64">
        <v>-658772</v>
      </c>
    </row>
    <row r="18" spans="2:8" ht="12" customHeight="1" x14ac:dyDescent="0.25">
      <c r="B18" s="63"/>
      <c r="C18" s="15" t="s">
        <v>50</v>
      </c>
      <c r="D18" s="16">
        <v>28</v>
      </c>
      <c r="E18" s="15"/>
      <c r="F18" s="64">
        <v>-216294</v>
      </c>
      <c r="G18" s="65"/>
      <c r="H18" s="64">
        <v>-176346</v>
      </c>
    </row>
    <row r="19" spans="2:8" ht="12" customHeight="1" x14ac:dyDescent="0.25">
      <c r="B19" s="63"/>
      <c r="C19" s="15" t="s">
        <v>51</v>
      </c>
      <c r="D19" s="16">
        <v>29</v>
      </c>
      <c r="E19" s="15"/>
      <c r="F19" s="64">
        <v>11087095</v>
      </c>
      <c r="G19" s="65"/>
      <c r="H19" s="64">
        <v>9588450</v>
      </c>
    </row>
    <row r="20" spans="2:8" ht="12" customHeight="1" x14ac:dyDescent="0.25">
      <c r="B20" s="12" t="s">
        <v>52</v>
      </c>
      <c r="C20" s="66"/>
      <c r="D20" s="16"/>
      <c r="E20" s="66"/>
      <c r="F20" s="67">
        <f>SUM(F15:F19)</f>
        <v>380268</v>
      </c>
      <c r="G20" s="69"/>
      <c r="H20" s="67">
        <f>SUM(H15:H19)</f>
        <v>-1886307</v>
      </c>
    </row>
    <row r="21" spans="2:8" x14ac:dyDescent="0.25">
      <c r="B21" s="66"/>
      <c r="C21" s="66"/>
      <c r="D21" s="16"/>
      <c r="E21" s="66"/>
      <c r="F21" s="64"/>
      <c r="G21" s="68"/>
      <c r="H21" s="70"/>
    </row>
    <row r="22" spans="2:8" ht="12" customHeight="1" x14ac:dyDescent="0.25">
      <c r="B22" s="12" t="s">
        <v>53</v>
      </c>
      <c r="C22" s="66"/>
      <c r="D22" s="16"/>
      <c r="E22" s="66"/>
      <c r="F22" s="68"/>
      <c r="G22" s="68"/>
      <c r="H22" s="68"/>
    </row>
    <row r="23" spans="2:8" ht="12" customHeight="1" x14ac:dyDescent="0.25">
      <c r="B23" s="63"/>
      <c r="C23" s="15" t="s">
        <v>54</v>
      </c>
      <c r="D23" s="16"/>
      <c r="E23" s="15"/>
      <c r="F23" s="64">
        <v>29565</v>
      </c>
      <c r="G23" s="65"/>
      <c r="H23" s="64">
        <v>368245</v>
      </c>
    </row>
    <row r="24" spans="2:8" ht="12" customHeight="1" x14ac:dyDescent="0.25">
      <c r="B24" s="63"/>
      <c r="C24" s="15" t="s">
        <v>55</v>
      </c>
      <c r="D24" s="16"/>
      <c r="E24" s="15"/>
      <c r="F24" s="64">
        <v>-305896</v>
      </c>
      <c r="G24" s="65"/>
      <c r="H24" s="64">
        <v>-18586</v>
      </c>
    </row>
    <row r="25" spans="2:8" ht="12" customHeight="1" x14ac:dyDescent="0.25">
      <c r="B25" s="12" t="s">
        <v>56</v>
      </c>
      <c r="C25" s="66"/>
      <c r="D25" s="16">
        <v>30</v>
      </c>
      <c r="E25" s="66"/>
      <c r="F25" s="67">
        <f>SUM(F23:F24)</f>
        <v>-276331</v>
      </c>
      <c r="G25" s="68"/>
      <c r="H25" s="67">
        <f>SUM(H23:H24)</f>
        <v>349659</v>
      </c>
    </row>
    <row r="26" spans="2:8" x14ac:dyDescent="0.25">
      <c r="B26" s="12"/>
      <c r="C26" s="66"/>
      <c r="D26" s="16"/>
      <c r="E26" s="66"/>
      <c r="F26" s="68"/>
      <c r="G26" s="68"/>
      <c r="H26" s="64"/>
    </row>
    <row r="27" spans="2:8" ht="12" customHeight="1" x14ac:dyDescent="0.25">
      <c r="B27" s="12" t="s">
        <v>57</v>
      </c>
      <c r="C27" s="66"/>
      <c r="D27" s="16"/>
      <c r="E27" s="66"/>
      <c r="F27" s="67">
        <f>SUM(F12,F20,F25)</f>
        <v>140546</v>
      </c>
      <c r="G27" s="68"/>
      <c r="H27" s="67">
        <f>SUM(H12,H20,H25)</f>
        <v>-1498483</v>
      </c>
    </row>
    <row r="28" spans="2:8" x14ac:dyDescent="0.25">
      <c r="B28" s="12"/>
      <c r="C28" s="66"/>
      <c r="D28" s="16"/>
      <c r="E28" s="66"/>
      <c r="F28" s="68"/>
      <c r="G28" s="68"/>
      <c r="H28" s="68"/>
    </row>
    <row r="29" spans="2:8" ht="12" hidden="1" customHeight="1" x14ac:dyDescent="0.25">
      <c r="B29" s="12" t="s">
        <v>58</v>
      </c>
      <c r="C29" s="66"/>
      <c r="D29" s="16"/>
      <c r="E29" s="66"/>
      <c r="F29" s="68"/>
      <c r="G29" s="68"/>
      <c r="H29" s="64"/>
    </row>
    <row r="30" spans="2:8" ht="12" hidden="1" customHeight="1" x14ac:dyDescent="0.25">
      <c r="B30" s="32"/>
      <c r="C30" s="15" t="s">
        <v>59</v>
      </c>
      <c r="D30" s="66"/>
      <c r="E30" s="15"/>
      <c r="F30" s="64">
        <v>0</v>
      </c>
      <c r="G30" s="65"/>
      <c r="H30" s="64">
        <v>0</v>
      </c>
    </row>
    <row r="31" spans="2:8" ht="12" hidden="1" customHeight="1" x14ac:dyDescent="0.25">
      <c r="B31" s="32"/>
      <c r="C31" s="15" t="s">
        <v>60</v>
      </c>
      <c r="D31" s="16"/>
      <c r="E31" s="15"/>
      <c r="F31" s="64">
        <v>0</v>
      </c>
      <c r="G31" s="65"/>
      <c r="H31" s="64">
        <v>0</v>
      </c>
    </row>
    <row r="32" spans="2:8" ht="12" hidden="1" customHeight="1" x14ac:dyDescent="0.25">
      <c r="B32" s="12" t="s">
        <v>61</v>
      </c>
      <c r="C32" s="66"/>
      <c r="D32" s="16"/>
      <c r="E32" s="66"/>
      <c r="F32" s="67">
        <f>SUM(F30:F31)</f>
        <v>0</v>
      </c>
      <c r="G32" s="68"/>
      <c r="H32" s="67">
        <f>SUM(H30:H31)</f>
        <v>0</v>
      </c>
    </row>
    <row r="33" spans="2:8" hidden="1" x14ac:dyDescent="0.25">
      <c r="B33" s="66"/>
      <c r="C33" s="66"/>
      <c r="D33" s="66"/>
      <c r="E33" s="66"/>
      <c r="F33" s="68"/>
      <c r="G33" s="68"/>
      <c r="H33" s="68"/>
    </row>
    <row r="34" spans="2:8" ht="12" customHeight="1" x14ac:dyDescent="0.25">
      <c r="B34" s="12" t="s">
        <v>62</v>
      </c>
      <c r="C34" s="66"/>
      <c r="D34" s="66"/>
      <c r="E34" s="66"/>
      <c r="F34" s="71">
        <f>SUM(F27,F32)</f>
        <v>140546</v>
      </c>
      <c r="G34" s="68"/>
      <c r="H34" s="71">
        <f>SUM(H27,H32)</f>
        <v>-1498483</v>
      </c>
    </row>
    <row r="35" spans="2:8" x14ac:dyDescent="0.25">
      <c r="B35" s="66"/>
      <c r="C35" s="66"/>
      <c r="D35" s="66"/>
      <c r="E35" s="66"/>
      <c r="F35" s="68"/>
      <c r="G35" s="68"/>
      <c r="H35" s="70"/>
    </row>
    <row r="36" spans="2:8" ht="12" customHeight="1" x14ac:dyDescent="0.25">
      <c r="B36" s="12" t="s">
        <v>63</v>
      </c>
      <c r="C36" s="66"/>
      <c r="D36" s="66"/>
      <c r="E36" s="66"/>
      <c r="F36" s="68"/>
      <c r="G36" s="68"/>
      <c r="H36" s="68"/>
    </row>
    <row r="37" spans="2:8" ht="12" customHeight="1" x14ac:dyDescent="0.25">
      <c r="B37" s="63"/>
      <c r="C37" s="72" t="s">
        <v>64</v>
      </c>
      <c r="D37" s="72"/>
      <c r="E37" s="72"/>
      <c r="F37" s="29">
        <v>0</v>
      </c>
      <c r="G37" s="65"/>
      <c r="H37" s="29">
        <v>0</v>
      </c>
    </row>
    <row r="38" spans="2:8" ht="12" customHeight="1" x14ac:dyDescent="0.25">
      <c r="B38" s="63"/>
      <c r="C38" s="72" t="s">
        <v>65</v>
      </c>
      <c r="D38" s="72"/>
      <c r="E38" s="72"/>
      <c r="F38" s="29">
        <v>0</v>
      </c>
      <c r="G38" s="65"/>
      <c r="H38" s="29">
        <v>0</v>
      </c>
    </row>
    <row r="39" spans="2:8" ht="12" customHeight="1" x14ac:dyDescent="0.25">
      <c r="B39" s="12" t="s">
        <v>66</v>
      </c>
      <c r="C39" s="66"/>
      <c r="D39" s="16">
        <v>31</v>
      </c>
      <c r="E39" s="66"/>
      <c r="F39" s="67">
        <f>SUM(F37:F38)</f>
        <v>0</v>
      </c>
      <c r="G39" s="68"/>
      <c r="H39" s="67">
        <v>0</v>
      </c>
    </row>
    <row r="40" spans="2:8" x14ac:dyDescent="0.25">
      <c r="B40" s="66"/>
      <c r="C40" s="66"/>
      <c r="D40" s="66"/>
      <c r="E40" s="66"/>
      <c r="F40" s="68"/>
      <c r="G40" s="68"/>
      <c r="H40" s="68"/>
    </row>
    <row r="41" spans="2:8" ht="12" customHeight="1" x14ac:dyDescent="0.25">
      <c r="B41" s="12" t="s">
        <v>67</v>
      </c>
      <c r="C41" s="66"/>
      <c r="D41" s="16">
        <v>32</v>
      </c>
      <c r="E41" s="66"/>
      <c r="F41" s="71">
        <f>SUM(F34,F39)</f>
        <v>140546</v>
      </c>
      <c r="G41" s="68"/>
      <c r="H41" s="71">
        <f>SUM(H34,H39)</f>
        <v>-1498483</v>
      </c>
    </row>
    <row r="42" spans="2:8" x14ac:dyDescent="0.25">
      <c r="B42" s="66"/>
      <c r="C42" s="66"/>
      <c r="D42" s="66"/>
      <c r="E42" s="66"/>
      <c r="F42" s="68"/>
      <c r="G42" s="68"/>
      <c r="H42" s="68"/>
    </row>
    <row r="43" spans="2:8" x14ac:dyDescent="0.25">
      <c r="B43" s="73" t="s">
        <v>38</v>
      </c>
      <c r="C43" s="74"/>
      <c r="D43" s="74"/>
      <c r="E43" s="74"/>
      <c r="F43" s="74"/>
      <c r="G43" s="74"/>
      <c r="H43" s="74"/>
    </row>
  </sheetData>
  <pageMargins left="0.511811024" right="0.511811024" top="0.78740157499999996" bottom="0.78740157499999996" header="0.31496062000000002" footer="0.31496062000000002"/>
  <pageSetup paperSize="9" scale="84" orientation="portrait" r:id="rId1"/>
  <ignoredErrors>
    <ignoredError sqref="C12:H4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2361-3542-444D-B6E5-D4726CB2A7A0}">
  <sheetPr codeName="Planilha3">
    <tabColor theme="1" tint="0.249977111117893"/>
    <pageSetUpPr fitToPage="1"/>
  </sheetPr>
  <dimension ref="B1:L29"/>
  <sheetViews>
    <sheetView zoomScaleNormal="100" workbookViewId="0">
      <selection sqref="A1:L25"/>
    </sheetView>
  </sheetViews>
  <sheetFormatPr defaultRowHeight="15" x14ac:dyDescent="0.25"/>
  <cols>
    <col min="1" max="1" width="9.140625" style="50"/>
    <col min="2" max="2" width="4.85546875" style="50" customWidth="1"/>
    <col min="3" max="3" width="45.140625" style="50" customWidth="1"/>
    <col min="4" max="4" width="5.140625" style="50" customWidth="1"/>
    <col min="5" max="5" width="3.85546875" style="50" customWidth="1"/>
    <col min="6" max="6" width="17.7109375" style="50" customWidth="1"/>
    <col min="7" max="7" width="2.85546875" style="50" customWidth="1"/>
    <col min="8" max="8" width="17.7109375" style="50" customWidth="1"/>
    <col min="9" max="9" width="2.85546875" style="50" customWidth="1"/>
    <col min="10" max="10" width="17.7109375" style="50" customWidth="1"/>
    <col min="11" max="11" width="2.85546875" style="50" customWidth="1"/>
    <col min="12" max="12" width="17.7109375" style="50" customWidth="1"/>
    <col min="13" max="16384" width="9.140625" style="50"/>
  </cols>
  <sheetData>
    <row r="1" spans="2:12" ht="12.75" customHeight="1" x14ac:dyDescent="0.25"/>
    <row r="2" spans="2:12" ht="12.75" customHeight="1" x14ac:dyDescent="0.25"/>
    <row r="3" spans="2:12" ht="12.75" customHeight="1" x14ac:dyDescent="0.25">
      <c r="B3" s="51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2:12" ht="12.75" customHeight="1" x14ac:dyDescent="0.25">
      <c r="B4" s="51" t="s">
        <v>68</v>
      </c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2:12" ht="12.75" customHeight="1" x14ac:dyDescent="0.25">
      <c r="B5" s="53" t="s">
        <v>69</v>
      </c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2:12" ht="12.75" customHeight="1" x14ac:dyDescent="0.25">
      <c r="B6" s="53" t="s">
        <v>3</v>
      </c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2:12" ht="12.75" customHeight="1" x14ac:dyDescent="0.25">
      <c r="B7" s="51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2:12" ht="12.75" customHeight="1" x14ac:dyDescent="0.25"/>
    <row r="9" spans="2:12" ht="40.5" customHeight="1" x14ac:dyDescent="0.25">
      <c r="B9" s="76"/>
      <c r="C9" s="76"/>
      <c r="D9" s="76"/>
      <c r="E9" s="51"/>
      <c r="F9" s="77" t="s">
        <v>70</v>
      </c>
      <c r="G9" s="51"/>
      <c r="H9" s="77" t="s">
        <v>71</v>
      </c>
      <c r="I9" s="51"/>
      <c r="J9" s="77" t="s">
        <v>33</v>
      </c>
      <c r="K9" s="51"/>
      <c r="L9" s="77" t="s">
        <v>29</v>
      </c>
    </row>
    <row r="10" spans="2:12" ht="12.75" customHeight="1" x14ac:dyDescent="0.25">
      <c r="B10" s="76"/>
      <c r="C10" s="76"/>
      <c r="D10" s="76"/>
      <c r="E10" s="76"/>
      <c r="F10" s="78"/>
      <c r="G10" s="78"/>
      <c r="H10" s="78"/>
      <c r="I10" s="78"/>
      <c r="J10" s="78"/>
      <c r="K10" s="78"/>
      <c r="L10" s="78"/>
    </row>
    <row r="11" spans="2:12" ht="12.75" customHeight="1" x14ac:dyDescent="0.25">
      <c r="B11" s="79" t="s">
        <v>72</v>
      </c>
      <c r="C11" s="80"/>
      <c r="D11" s="80"/>
      <c r="E11" s="80"/>
      <c r="F11" s="81">
        <v>98701677</v>
      </c>
      <c r="G11" s="82"/>
      <c r="H11" s="81">
        <v>14695573</v>
      </c>
      <c r="I11" s="82"/>
      <c r="J11" s="81">
        <v>-29161544</v>
      </c>
      <c r="K11" s="82"/>
      <c r="L11" s="81">
        <v>84235706</v>
      </c>
    </row>
    <row r="12" spans="2:12" ht="12.75" customHeight="1" x14ac:dyDescent="0.25">
      <c r="B12" s="83"/>
      <c r="C12" s="84"/>
      <c r="D12" s="80"/>
      <c r="E12" s="84"/>
      <c r="F12" s="85"/>
      <c r="G12" s="86"/>
      <c r="H12" s="85"/>
      <c r="I12" s="86"/>
      <c r="J12" s="85"/>
      <c r="K12" s="86"/>
      <c r="L12" s="85"/>
    </row>
    <row r="13" spans="2:12" ht="12.75" customHeight="1" x14ac:dyDescent="0.25">
      <c r="B13" s="83"/>
      <c r="C13" s="87" t="s">
        <v>73</v>
      </c>
      <c r="D13" s="80"/>
      <c r="E13" s="84"/>
      <c r="F13" s="88">
        <v>0</v>
      </c>
      <c r="G13" s="86"/>
      <c r="H13" s="88">
        <v>1657389</v>
      </c>
      <c r="I13" s="86"/>
      <c r="J13" s="88">
        <v>0</v>
      </c>
      <c r="K13" s="86"/>
      <c r="L13" s="88">
        <f>SUM(F13:J13)</f>
        <v>1657389</v>
      </c>
    </row>
    <row r="14" spans="2:12" ht="12.75" customHeight="1" x14ac:dyDescent="0.25">
      <c r="B14" s="83"/>
      <c r="C14" s="87" t="s">
        <v>74</v>
      </c>
      <c r="D14" s="80"/>
      <c r="E14" s="84"/>
      <c r="F14" s="88">
        <v>0</v>
      </c>
      <c r="G14" s="86"/>
      <c r="H14" s="88">
        <v>0</v>
      </c>
      <c r="I14" s="86"/>
      <c r="J14" s="88">
        <v>-1498483</v>
      </c>
      <c r="K14" s="86"/>
      <c r="L14" s="88">
        <f>SUM(F14:J14)</f>
        <v>-1498483</v>
      </c>
    </row>
    <row r="15" spans="2:12" ht="12.75" customHeight="1" x14ac:dyDescent="0.25">
      <c r="B15" s="83"/>
      <c r="C15" s="84"/>
      <c r="D15" s="84"/>
      <c r="E15" s="84"/>
      <c r="F15" s="89"/>
      <c r="G15" s="86"/>
      <c r="H15" s="89"/>
      <c r="I15" s="86"/>
      <c r="J15" s="89"/>
      <c r="K15" s="86"/>
      <c r="L15" s="89"/>
    </row>
    <row r="16" spans="2:12" ht="16.5" customHeight="1" thickBot="1" x14ac:dyDescent="0.3">
      <c r="B16" s="79" t="s">
        <v>75</v>
      </c>
      <c r="C16" s="80"/>
      <c r="D16" s="80"/>
      <c r="E16" s="80"/>
      <c r="F16" s="90">
        <f>SUM(F11:F14)</f>
        <v>98701677</v>
      </c>
      <c r="G16" s="91"/>
      <c r="H16" s="90">
        <f>SUM(H11:H14)</f>
        <v>16352962</v>
      </c>
      <c r="I16" s="91"/>
      <c r="J16" s="90">
        <f>SUM(J11:J14)</f>
        <v>-30660027</v>
      </c>
      <c r="K16" s="91"/>
      <c r="L16" s="90">
        <f>SUM(L11:L14)</f>
        <v>84394612</v>
      </c>
    </row>
    <row r="17" spans="2:12" ht="12.75" customHeight="1" thickTop="1" x14ac:dyDescent="0.25">
      <c r="B17" s="79"/>
      <c r="C17" s="80"/>
      <c r="D17" s="80"/>
      <c r="E17" s="80"/>
      <c r="F17" s="92"/>
      <c r="G17" s="91"/>
      <c r="H17" s="92"/>
      <c r="I17" s="91"/>
      <c r="J17" s="92"/>
      <c r="K17" s="91"/>
      <c r="L17" s="92"/>
    </row>
    <row r="18" spans="2:12" ht="12.75" customHeight="1" x14ac:dyDescent="0.25">
      <c r="B18" s="79" t="s">
        <v>76</v>
      </c>
      <c r="C18" s="80"/>
      <c r="D18" s="80"/>
      <c r="E18" s="80"/>
      <c r="F18" s="81">
        <v>113397250</v>
      </c>
      <c r="G18" s="82"/>
      <c r="H18" s="81">
        <v>26527763</v>
      </c>
      <c r="I18" s="82"/>
      <c r="J18" s="81">
        <v>-36491846</v>
      </c>
      <c r="K18" s="82"/>
      <c r="L18" s="81">
        <v>103433167</v>
      </c>
    </row>
    <row r="19" spans="2:12" ht="12.75" customHeight="1" x14ac:dyDescent="0.25">
      <c r="B19" s="83"/>
      <c r="C19" s="84"/>
      <c r="D19" s="80"/>
      <c r="E19" s="84"/>
      <c r="F19" s="85"/>
      <c r="G19" s="86"/>
      <c r="H19" s="85"/>
      <c r="I19" s="86"/>
      <c r="J19" s="85"/>
      <c r="K19" s="86"/>
      <c r="L19" s="85"/>
    </row>
    <row r="20" spans="2:12" ht="12.75" customHeight="1" x14ac:dyDescent="0.25">
      <c r="B20" s="83"/>
      <c r="C20" s="87" t="s">
        <v>73</v>
      </c>
      <c r="D20" s="80"/>
      <c r="E20" s="84"/>
      <c r="F20" s="88">
        <v>0</v>
      </c>
      <c r="G20" s="86"/>
      <c r="H20" s="85">
        <v>14990908</v>
      </c>
      <c r="I20" s="85"/>
      <c r="J20" s="85">
        <v>0</v>
      </c>
      <c r="K20" s="85"/>
      <c r="L20" s="93">
        <f>SUM(F20,H20,J20)</f>
        <v>14990908</v>
      </c>
    </row>
    <row r="21" spans="2:12" ht="12.75" customHeight="1" x14ac:dyDescent="0.25">
      <c r="B21" s="83"/>
      <c r="C21" s="87" t="s">
        <v>77</v>
      </c>
      <c r="D21" s="80"/>
      <c r="E21" s="84"/>
      <c r="F21" s="88">
        <v>0</v>
      </c>
      <c r="G21" s="86"/>
      <c r="H21" s="85">
        <v>0</v>
      </c>
      <c r="I21" s="85"/>
      <c r="J21" s="85">
        <f>DRE!F41</f>
        <v>140546</v>
      </c>
      <c r="K21" s="85"/>
      <c r="L21" s="93">
        <f>SUM(F21,H21,J21)</f>
        <v>140546</v>
      </c>
    </row>
    <row r="22" spans="2:12" ht="12.75" customHeight="1" x14ac:dyDescent="0.25">
      <c r="B22" s="83"/>
      <c r="C22" s="84"/>
      <c r="D22" s="84"/>
      <c r="E22" s="84"/>
      <c r="F22" s="89"/>
      <c r="G22" s="86"/>
      <c r="H22" s="89"/>
      <c r="I22" s="86"/>
      <c r="J22" s="89"/>
      <c r="K22" s="86"/>
      <c r="L22" s="89"/>
    </row>
    <row r="23" spans="2:12" ht="17.25" customHeight="1" thickBot="1" x14ac:dyDescent="0.3">
      <c r="B23" s="79" t="s">
        <v>78</v>
      </c>
      <c r="C23" s="80"/>
      <c r="D23" s="80"/>
      <c r="E23" s="80"/>
      <c r="F23" s="90">
        <v>113397250</v>
      </c>
      <c r="G23" s="91"/>
      <c r="H23" s="90">
        <f>SUM(H18:H20)</f>
        <v>41518671</v>
      </c>
      <c r="I23" s="91"/>
      <c r="J23" s="90">
        <f>SUM(J18:J21)</f>
        <v>-36351300</v>
      </c>
      <c r="K23" s="91"/>
      <c r="L23" s="90">
        <f>SUM(L18:L21)</f>
        <v>118564621</v>
      </c>
    </row>
    <row r="24" spans="2:12" ht="17.25" customHeight="1" thickTop="1" x14ac:dyDescent="0.25">
      <c r="B24" s="79"/>
      <c r="C24" s="80"/>
      <c r="D24" s="80"/>
      <c r="E24" s="80"/>
      <c r="F24" s="92"/>
      <c r="G24" s="91"/>
      <c r="H24" s="92"/>
      <c r="I24" s="91"/>
      <c r="J24" s="92"/>
      <c r="K24" s="91"/>
      <c r="L24" s="92"/>
    </row>
    <row r="25" spans="2:12" ht="12.75" customHeight="1" x14ac:dyDescent="0.25">
      <c r="B25" s="94" t="s">
        <v>38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</row>
    <row r="26" spans="2:12" ht="12.75" customHeight="1" x14ac:dyDescent="0.25"/>
    <row r="27" spans="2:12" ht="12.75" customHeight="1" x14ac:dyDescent="0.25"/>
    <row r="28" spans="2:12" ht="12.75" customHeight="1" x14ac:dyDescent="0.25"/>
    <row r="29" spans="2:12" ht="12.75" customHeight="1" x14ac:dyDescent="0.25"/>
  </sheetData>
  <pageMargins left="0.511811024" right="0.511811024" top="0.78740157499999996" bottom="0.78740157499999996" header="0.31496062000000002" footer="0.31496062000000002"/>
  <pageSetup paperSize="9" scale="62" orientation="portrait" horizontalDpi="1200" verticalDpi="1200" r:id="rId1"/>
  <ignoredErrors>
    <ignoredError sqref="F11:L22 F23:G23 I23:L23" unlockedFormula="1"/>
    <ignoredError sqref="H23" formulaRange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88BD-4755-47ED-A6E5-ABF8A4B5AF77}">
  <sheetPr codeName="Planilha4">
    <tabColor theme="1" tint="0.249977111117893"/>
    <pageSetUpPr fitToPage="1"/>
  </sheetPr>
  <dimension ref="B1:L43"/>
  <sheetViews>
    <sheetView showGridLines="0" zoomScaleNormal="100" workbookViewId="0">
      <selection sqref="A1:H43"/>
    </sheetView>
  </sheetViews>
  <sheetFormatPr defaultRowHeight="12.75" x14ac:dyDescent="0.25"/>
  <cols>
    <col min="1" max="1" width="9.140625" style="97"/>
    <col min="2" max="2" width="4.85546875" style="96" customWidth="1"/>
    <col min="3" max="3" width="54.28515625" style="96" customWidth="1"/>
    <col min="4" max="4" width="6" style="96" customWidth="1"/>
    <col min="5" max="5" width="1.7109375" style="96" customWidth="1"/>
    <col min="6" max="6" width="17" style="97" customWidth="1"/>
    <col min="7" max="7" width="1.7109375" style="97" customWidth="1"/>
    <col min="8" max="8" width="17.140625" style="97" customWidth="1"/>
    <col min="9" max="16384" width="9.140625" style="97"/>
  </cols>
  <sheetData>
    <row r="1" spans="2:9" x14ac:dyDescent="0.25">
      <c r="H1" s="78"/>
    </row>
    <row r="4" spans="2:9" x14ac:dyDescent="0.25">
      <c r="B4" s="51" t="s">
        <v>0</v>
      </c>
    </row>
    <row r="5" spans="2:9" x14ac:dyDescent="0.25">
      <c r="B5" s="51" t="s">
        <v>79</v>
      </c>
    </row>
    <row r="6" spans="2:9" x14ac:dyDescent="0.25">
      <c r="B6" s="53" t="s">
        <v>40</v>
      </c>
    </row>
    <row r="7" spans="2:9" x14ac:dyDescent="0.25">
      <c r="B7" s="99" t="s">
        <v>3</v>
      </c>
    </row>
    <row r="8" spans="2:9" x14ac:dyDescent="0.25">
      <c r="B8" s="100"/>
    </row>
    <row r="9" spans="2:9" ht="21" customHeight="1" x14ac:dyDescent="0.25">
      <c r="D9" s="101" t="s">
        <v>4</v>
      </c>
      <c r="E9" s="102"/>
      <c r="F9" s="57" t="s">
        <v>41</v>
      </c>
      <c r="G9" s="58"/>
      <c r="H9" s="57" t="s">
        <v>42</v>
      </c>
    </row>
    <row r="10" spans="2:9" ht="12.75" customHeight="1" x14ac:dyDescent="0.25"/>
    <row r="11" spans="2:9" x14ac:dyDescent="0.25">
      <c r="B11" s="103" t="s">
        <v>80</v>
      </c>
      <c r="H11" s="104"/>
    </row>
    <row r="12" spans="2:9" ht="12.75" customHeight="1" x14ac:dyDescent="0.25">
      <c r="B12" s="105"/>
      <c r="C12" s="106" t="s">
        <v>51</v>
      </c>
      <c r="D12" s="97"/>
      <c r="E12" s="107"/>
      <c r="F12" s="106">
        <v>11087095</v>
      </c>
      <c r="G12" s="106"/>
      <c r="H12" s="106">
        <v>9588450</v>
      </c>
    </row>
    <row r="13" spans="2:9" ht="12.75" customHeight="1" x14ac:dyDescent="0.25">
      <c r="B13" s="105"/>
      <c r="C13" s="106" t="s">
        <v>81</v>
      </c>
      <c r="D13" s="108"/>
      <c r="E13" s="107"/>
      <c r="F13" s="106">
        <v>47278</v>
      </c>
      <c r="G13" s="106"/>
      <c r="H13" s="106">
        <v>280354</v>
      </c>
    </row>
    <row r="14" spans="2:9" ht="12.75" customHeight="1" x14ac:dyDescent="0.25">
      <c r="B14" s="105"/>
      <c r="C14" s="106" t="s">
        <v>82</v>
      </c>
      <c r="D14" s="108"/>
      <c r="E14" s="107"/>
      <c r="F14" s="106">
        <v>0</v>
      </c>
      <c r="G14" s="106"/>
      <c r="H14" s="106">
        <v>0</v>
      </c>
    </row>
    <row r="15" spans="2:9" ht="12.75" customHeight="1" x14ac:dyDescent="0.25">
      <c r="B15" s="105"/>
      <c r="C15" s="106" t="s">
        <v>83</v>
      </c>
      <c r="D15" s="108"/>
      <c r="E15" s="109"/>
      <c r="F15" s="106">
        <v>24233</v>
      </c>
      <c r="G15" s="106"/>
      <c r="H15" s="106">
        <v>336250</v>
      </c>
      <c r="I15" s="103"/>
    </row>
    <row r="16" spans="2:9" ht="12.75" customHeight="1" x14ac:dyDescent="0.25">
      <c r="B16" s="105"/>
      <c r="C16" s="106" t="s">
        <v>84</v>
      </c>
      <c r="D16" s="108"/>
      <c r="E16" s="109"/>
      <c r="F16" s="106">
        <v>57</v>
      </c>
      <c r="G16" s="106"/>
      <c r="H16" s="106">
        <v>31900</v>
      </c>
      <c r="I16" s="103"/>
    </row>
    <row r="17" spans="2:12" ht="12.75" customHeight="1" x14ac:dyDescent="0.25">
      <c r="B17" s="105"/>
      <c r="C17" s="106" t="s">
        <v>85</v>
      </c>
      <c r="D17" s="108"/>
      <c r="E17" s="109"/>
      <c r="F17" s="106">
        <v>0</v>
      </c>
      <c r="G17" s="106"/>
      <c r="H17" s="106">
        <v>3302</v>
      </c>
      <c r="I17" s="103"/>
    </row>
    <row r="18" spans="2:12" ht="12.75" customHeight="1" x14ac:dyDescent="0.25">
      <c r="B18" s="105"/>
      <c r="C18" s="106" t="s">
        <v>86</v>
      </c>
      <c r="D18" s="108"/>
      <c r="E18" s="109"/>
      <c r="F18" s="106">
        <v>6563</v>
      </c>
      <c r="G18" s="106"/>
      <c r="H18" s="106">
        <v>4436</v>
      </c>
      <c r="I18" s="103"/>
    </row>
    <row r="19" spans="2:12" ht="12.75" customHeight="1" x14ac:dyDescent="0.25">
      <c r="B19" s="105"/>
      <c r="C19" s="106" t="s">
        <v>87</v>
      </c>
      <c r="D19" s="108"/>
      <c r="E19" s="109"/>
      <c r="F19" s="106">
        <v>-7622314</v>
      </c>
      <c r="G19" s="106"/>
      <c r="H19" s="106">
        <v>-7792996</v>
      </c>
      <c r="I19" s="103"/>
      <c r="J19" s="110"/>
      <c r="K19" s="110"/>
      <c r="L19" s="110"/>
    </row>
    <row r="20" spans="2:12" ht="12.75" customHeight="1" x14ac:dyDescent="0.25">
      <c r="B20" s="105"/>
      <c r="C20" s="106" t="s">
        <v>13</v>
      </c>
      <c r="D20" s="108"/>
      <c r="E20" s="109"/>
      <c r="F20" s="106">
        <v>-2482965</v>
      </c>
      <c r="G20" s="106"/>
      <c r="H20" s="106">
        <v>-2307723</v>
      </c>
      <c r="I20" s="103"/>
      <c r="J20" s="110"/>
      <c r="K20" s="110"/>
      <c r="L20" s="110"/>
    </row>
    <row r="21" spans="2:12" ht="12.75" customHeight="1" x14ac:dyDescent="0.25">
      <c r="B21" s="105"/>
      <c r="C21" s="106" t="s">
        <v>88</v>
      </c>
      <c r="D21" s="108"/>
      <c r="E21" s="109"/>
      <c r="F21" s="106">
        <v>0</v>
      </c>
      <c r="G21" s="106"/>
      <c r="H21" s="106">
        <v>-19657</v>
      </c>
      <c r="I21" s="103"/>
    </row>
    <row r="22" spans="2:12" ht="12.75" customHeight="1" x14ac:dyDescent="0.25">
      <c r="B22" s="105"/>
      <c r="C22" s="106" t="s">
        <v>89</v>
      </c>
      <c r="D22" s="108"/>
      <c r="E22" s="109"/>
      <c r="F22" s="106">
        <v>-162493</v>
      </c>
      <c r="G22" s="106"/>
      <c r="H22" s="106">
        <v>-72000</v>
      </c>
      <c r="I22" s="103"/>
    </row>
    <row r="23" spans="2:12" ht="12.75" customHeight="1" x14ac:dyDescent="0.25">
      <c r="B23" s="105"/>
      <c r="C23" s="106" t="s">
        <v>90</v>
      </c>
      <c r="D23" s="108"/>
      <c r="E23" s="109"/>
      <c r="F23" s="106">
        <v>-22384</v>
      </c>
      <c r="G23" s="106"/>
      <c r="H23" s="106">
        <v>-54565</v>
      </c>
      <c r="I23" s="103"/>
    </row>
    <row r="24" spans="2:12" ht="12.75" customHeight="1" x14ac:dyDescent="0.25">
      <c r="B24" s="105"/>
      <c r="C24" s="106" t="s">
        <v>91</v>
      </c>
      <c r="D24" s="108"/>
      <c r="E24" s="109"/>
      <c r="F24" s="106">
        <v>0</v>
      </c>
      <c r="G24" s="106"/>
      <c r="H24" s="106">
        <v>0</v>
      </c>
      <c r="I24" s="103"/>
    </row>
    <row r="25" spans="2:12" x14ac:dyDescent="0.25">
      <c r="B25" s="111" t="s">
        <v>92</v>
      </c>
      <c r="D25" s="108"/>
      <c r="E25" s="103"/>
      <c r="F25" s="112">
        <f>SUM(F12:F24)</f>
        <v>875070</v>
      </c>
      <c r="G25" s="113"/>
      <c r="H25" s="112">
        <f>SUM(H12:H24)</f>
        <v>-2249</v>
      </c>
      <c r="I25" s="103"/>
    </row>
    <row r="26" spans="2:12" ht="26.25" customHeight="1" x14ac:dyDescent="0.25">
      <c r="D26" s="108"/>
      <c r="E26" s="103"/>
      <c r="F26" s="98"/>
      <c r="G26" s="98"/>
      <c r="H26" s="114"/>
      <c r="I26" s="103"/>
    </row>
    <row r="27" spans="2:12" x14ac:dyDescent="0.25">
      <c r="B27" s="103" t="s">
        <v>93</v>
      </c>
      <c r="D27" s="108"/>
      <c r="E27" s="103"/>
      <c r="F27" s="98"/>
      <c r="G27" s="98"/>
      <c r="H27" s="114"/>
      <c r="I27" s="103"/>
    </row>
    <row r="28" spans="2:12" x14ac:dyDescent="0.25">
      <c r="B28" s="105"/>
      <c r="C28" s="106" t="s">
        <v>94</v>
      </c>
      <c r="D28" s="108"/>
      <c r="E28" s="109"/>
      <c r="F28" s="106">
        <v>-179305</v>
      </c>
      <c r="G28" s="106"/>
      <c r="H28" s="106">
        <v>-27200</v>
      </c>
      <c r="I28" s="103"/>
    </row>
    <row r="29" spans="2:12" x14ac:dyDescent="0.25">
      <c r="B29" s="105"/>
      <c r="C29" s="106" t="s">
        <v>95</v>
      </c>
      <c r="D29" s="108"/>
      <c r="E29" s="107"/>
      <c r="F29" s="106">
        <v>-1265009</v>
      </c>
      <c r="G29" s="106"/>
      <c r="H29" s="106">
        <v>-1588573</v>
      </c>
      <c r="I29" s="103"/>
    </row>
    <row r="30" spans="2:12" x14ac:dyDescent="0.25">
      <c r="B30" s="105"/>
      <c r="C30" s="106" t="s">
        <v>12</v>
      </c>
      <c r="D30" s="108"/>
      <c r="E30" s="107"/>
      <c r="F30" s="106">
        <v>-12918789</v>
      </c>
      <c r="G30" s="106"/>
      <c r="H30" s="106">
        <v>0</v>
      </c>
      <c r="I30" s="103"/>
    </row>
    <row r="31" spans="2:12" x14ac:dyDescent="0.25">
      <c r="B31" s="111" t="s">
        <v>96</v>
      </c>
      <c r="D31" s="108">
        <v>33</v>
      </c>
      <c r="F31" s="112">
        <f>SUM(F28:F30)</f>
        <v>-14363103</v>
      </c>
      <c r="G31" s="114"/>
      <c r="H31" s="112">
        <f>SUM(H28:H30)</f>
        <v>-1615773</v>
      </c>
      <c r="I31" s="103"/>
    </row>
    <row r="32" spans="2:12" ht="26.25" customHeight="1" x14ac:dyDescent="0.25">
      <c r="B32" s="115"/>
      <c r="D32" s="108"/>
      <c r="F32" s="98"/>
      <c r="G32" s="98"/>
      <c r="H32" s="114"/>
      <c r="I32" s="103"/>
    </row>
    <row r="33" spans="2:8" x14ac:dyDescent="0.25">
      <c r="B33" s="103" t="s">
        <v>97</v>
      </c>
      <c r="D33" s="108"/>
      <c r="F33" s="98"/>
      <c r="G33" s="98"/>
      <c r="H33" s="114"/>
    </row>
    <row r="34" spans="2:8" x14ac:dyDescent="0.25">
      <c r="B34" s="116"/>
      <c r="C34" s="106" t="s">
        <v>98</v>
      </c>
      <c r="D34" s="108">
        <v>33</v>
      </c>
      <c r="E34" s="107"/>
      <c r="F34" s="106">
        <v>14990908</v>
      </c>
      <c r="G34" s="106"/>
      <c r="H34" s="106">
        <v>1657389</v>
      </c>
    </row>
    <row r="35" spans="2:8" x14ac:dyDescent="0.25">
      <c r="B35" s="111" t="s">
        <v>99</v>
      </c>
      <c r="D35" s="108"/>
      <c r="F35" s="112">
        <f>F34</f>
        <v>14990908</v>
      </c>
      <c r="G35" s="98"/>
      <c r="H35" s="112">
        <f>H34</f>
        <v>1657389</v>
      </c>
    </row>
    <row r="36" spans="2:8" ht="26.25" customHeight="1" x14ac:dyDescent="0.25">
      <c r="D36" s="108"/>
      <c r="F36" s="98"/>
      <c r="G36" s="98"/>
      <c r="H36" s="114"/>
    </row>
    <row r="37" spans="2:8" x14ac:dyDescent="0.25">
      <c r="B37" s="111" t="s">
        <v>100</v>
      </c>
      <c r="D37" s="108"/>
      <c r="F37" s="112">
        <f>SUM(F25,F31,F35)</f>
        <v>1502875</v>
      </c>
      <c r="G37" s="98"/>
      <c r="H37" s="112">
        <f>SUM(H25,H31,H35)</f>
        <v>39367</v>
      </c>
    </row>
    <row r="38" spans="2:8" ht="26.25" customHeight="1" x14ac:dyDescent="0.25">
      <c r="F38" s="98"/>
      <c r="G38" s="98"/>
      <c r="H38" s="114"/>
    </row>
    <row r="39" spans="2:8" x14ac:dyDescent="0.25">
      <c r="B39" s="105"/>
      <c r="C39" s="106" t="s">
        <v>101</v>
      </c>
      <c r="D39" s="117"/>
      <c r="E39" s="117"/>
      <c r="F39" s="106">
        <v>27554822</v>
      </c>
      <c r="G39" s="106"/>
      <c r="H39" s="106">
        <v>26677566</v>
      </c>
    </row>
    <row r="40" spans="2:8" x14ac:dyDescent="0.25">
      <c r="B40" s="105"/>
      <c r="C40" s="106" t="s">
        <v>102</v>
      </c>
      <c r="D40" s="117"/>
      <c r="E40" s="117"/>
      <c r="F40" s="106">
        <v>29057697</v>
      </c>
      <c r="G40" s="106"/>
      <c r="H40" s="106">
        <v>26716933</v>
      </c>
    </row>
    <row r="41" spans="2:8" x14ac:dyDescent="0.25">
      <c r="B41" s="111"/>
      <c r="F41" s="112">
        <f>F40-F39</f>
        <v>1502875</v>
      </c>
      <c r="G41" s="98"/>
      <c r="H41" s="112">
        <f>H40-H39</f>
        <v>39367</v>
      </c>
    </row>
    <row r="42" spans="2:8" ht="18" customHeight="1" x14ac:dyDescent="0.25">
      <c r="H42" s="103"/>
    </row>
    <row r="43" spans="2:8" x14ac:dyDescent="0.25">
      <c r="B43" s="118" t="s">
        <v>38</v>
      </c>
      <c r="C43" s="119"/>
      <c r="D43" s="119"/>
      <c r="E43" s="119"/>
      <c r="F43" s="120"/>
      <c r="G43" s="120"/>
      <c r="H43" s="121"/>
    </row>
  </sheetData>
  <pageMargins left="0.51181102362204722" right="0.51181102362204722" top="0.78740157480314965" bottom="0.78740157480314965" header="0.31496062992125984" footer="0.31496062992125984"/>
  <pageSetup paperSize="9" scale="82" orientation="portrait" r:id="rId1"/>
  <ignoredErrors>
    <ignoredError sqref="E1:H4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CFDF-E61A-4E1B-B3B0-00036DA1A9E4}">
  <sheetPr codeName="Planilha5">
    <tabColor theme="1" tint="0.249977111117893"/>
    <pageSetUpPr fitToPage="1"/>
  </sheetPr>
  <dimension ref="B1:H15"/>
  <sheetViews>
    <sheetView showGridLines="0" zoomScaleNormal="100" workbookViewId="0">
      <selection sqref="A1:H15"/>
    </sheetView>
  </sheetViews>
  <sheetFormatPr defaultRowHeight="12.75" x14ac:dyDescent="0.25"/>
  <cols>
    <col min="1" max="1" width="9.140625" style="97"/>
    <col min="2" max="2" width="4.85546875" style="96" customWidth="1"/>
    <col min="3" max="3" width="54.28515625" style="96" customWidth="1"/>
    <col min="4" max="4" width="6" style="96" customWidth="1"/>
    <col min="5" max="5" width="1.7109375" style="96" customWidth="1"/>
    <col min="6" max="6" width="17" style="97" customWidth="1"/>
    <col min="7" max="7" width="1.7109375" style="97" customWidth="1"/>
    <col min="8" max="8" width="17.140625" style="97" customWidth="1"/>
    <col min="9" max="16384" width="9.140625" style="97"/>
  </cols>
  <sheetData>
    <row r="1" spans="2:8" ht="27" customHeight="1" x14ac:dyDescent="0.25">
      <c r="F1" s="122"/>
      <c r="H1" s="114"/>
    </row>
    <row r="2" spans="2:8" ht="12.75" customHeight="1" x14ac:dyDescent="0.25">
      <c r="B2" s="123" t="s">
        <v>0</v>
      </c>
      <c r="C2" s="75"/>
      <c r="D2" s="75"/>
      <c r="E2" s="75"/>
      <c r="F2" s="75"/>
      <c r="G2" s="75"/>
      <c r="H2" s="75"/>
    </row>
    <row r="3" spans="2:8" ht="12.75" customHeight="1" x14ac:dyDescent="0.25">
      <c r="B3" s="123" t="s">
        <v>103</v>
      </c>
      <c r="C3" s="75"/>
      <c r="D3" s="75"/>
      <c r="E3" s="75"/>
      <c r="F3" s="75"/>
      <c r="G3" s="75"/>
      <c r="H3" s="75"/>
    </row>
    <row r="4" spans="2:8" ht="12.75" customHeight="1" x14ac:dyDescent="0.25">
      <c r="B4" s="53" t="s">
        <v>40</v>
      </c>
      <c r="C4" s="75"/>
      <c r="D4" s="75"/>
      <c r="E4" s="75"/>
      <c r="F4" s="75"/>
      <c r="G4" s="75"/>
      <c r="H4" s="75"/>
    </row>
    <row r="5" spans="2:8" ht="12.75" customHeight="1" x14ac:dyDescent="0.25">
      <c r="B5" s="99" t="s">
        <v>3</v>
      </c>
      <c r="C5" s="75"/>
      <c r="D5" s="75"/>
      <c r="E5" s="75"/>
      <c r="F5" s="75"/>
      <c r="G5" s="75"/>
      <c r="H5" s="75"/>
    </row>
    <row r="6" spans="2:8" ht="12" customHeight="1" x14ac:dyDescent="0.25">
      <c r="B6" s="124"/>
      <c r="C6" s="75"/>
      <c r="D6" s="75"/>
      <c r="E6" s="75"/>
      <c r="F6" s="75"/>
      <c r="G6" s="75"/>
      <c r="H6" s="75"/>
    </row>
    <row r="7" spans="2:8" ht="25.5" x14ac:dyDescent="0.25">
      <c r="B7" s="75"/>
      <c r="C7" s="75"/>
      <c r="D7" s="123"/>
      <c r="E7" s="123"/>
      <c r="F7" s="125" t="s">
        <v>41</v>
      </c>
      <c r="H7" s="125" t="s">
        <v>42</v>
      </c>
    </row>
    <row r="8" spans="2:8" ht="15" x14ac:dyDescent="0.25">
      <c r="B8" s="50"/>
      <c r="C8" s="50"/>
      <c r="D8" s="50"/>
      <c r="E8" s="50"/>
      <c r="F8" s="50"/>
      <c r="H8" s="50"/>
    </row>
    <row r="9" spans="2:8" ht="15" x14ac:dyDescent="0.25">
      <c r="B9" s="126" t="s">
        <v>104</v>
      </c>
      <c r="C9" s="75"/>
      <c r="D9" s="75"/>
      <c r="E9" s="75"/>
      <c r="F9" s="127">
        <v>140546</v>
      </c>
      <c r="H9" s="127">
        <v>-1498483</v>
      </c>
    </row>
    <row r="10" spans="2:8" x14ac:dyDescent="0.25">
      <c r="B10" s="128"/>
      <c r="C10" s="129"/>
      <c r="D10" s="129"/>
      <c r="E10" s="129"/>
      <c r="F10" s="130"/>
      <c r="H10" s="130"/>
    </row>
    <row r="11" spans="2:8" x14ac:dyDescent="0.25">
      <c r="B11" s="128"/>
      <c r="C11" s="130" t="s">
        <v>105</v>
      </c>
      <c r="D11" s="129"/>
      <c r="E11" s="129"/>
      <c r="F11" s="131">
        <v>0</v>
      </c>
      <c r="H11" s="131">
        <v>0</v>
      </c>
    </row>
    <row r="12" spans="2:8" x14ac:dyDescent="0.25">
      <c r="B12" s="128"/>
      <c r="C12" s="129"/>
      <c r="D12" s="129"/>
      <c r="E12" s="129"/>
      <c r="F12" s="132"/>
      <c r="H12" s="132"/>
    </row>
    <row r="13" spans="2:8" ht="15" x14ac:dyDescent="0.25">
      <c r="B13" s="126" t="s">
        <v>106</v>
      </c>
      <c r="C13" s="75"/>
      <c r="D13" s="75"/>
      <c r="E13" s="75"/>
      <c r="F13" s="127">
        <v>140546</v>
      </c>
      <c r="H13" s="127">
        <v>-1498483</v>
      </c>
    </row>
    <row r="14" spans="2:8" ht="15" x14ac:dyDescent="0.25">
      <c r="B14" s="75"/>
      <c r="C14" s="75"/>
      <c r="D14" s="75"/>
      <c r="E14" s="75"/>
      <c r="F14" s="75"/>
      <c r="G14" s="75"/>
      <c r="H14" s="75"/>
    </row>
    <row r="15" spans="2:8" x14ac:dyDescent="0.25">
      <c r="B15" s="133" t="s">
        <v>38</v>
      </c>
      <c r="C15" s="134"/>
      <c r="D15" s="134"/>
      <c r="E15" s="134"/>
      <c r="F15" s="134"/>
      <c r="G15" s="135"/>
      <c r="H15" s="135"/>
    </row>
  </sheetData>
  <pageMargins left="0.51181102362204722" right="0.51181102362204722" top="0.78740157480314965" bottom="0.78740157480314965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BP</vt:lpstr>
      <vt:lpstr>DRE</vt:lpstr>
      <vt:lpstr>DMPL</vt:lpstr>
      <vt:lpstr>DFC</vt:lpstr>
      <vt:lpstr>DRA</vt:lpstr>
      <vt:lpstr>BP!Area_de_impressao</vt:lpstr>
      <vt:lpstr>DFC!Area_de_impressao</vt:lpstr>
      <vt:lpstr>DMPL!Area_de_impressao</vt:lpstr>
      <vt:lpstr>DRA!Area_de_impressao</vt:lpstr>
      <vt:lpstr>DRE!Area_de_impressao</vt:lpstr>
      <vt:lpstr>DFC!Print_Area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Lima Rodrigues</dc:creator>
  <cp:lastModifiedBy>Thiago de Oliveira Borges</cp:lastModifiedBy>
  <cp:lastPrinted>2022-02-08T16:55:10Z</cp:lastPrinted>
  <dcterms:created xsi:type="dcterms:W3CDTF">2022-01-17T18:50:22Z</dcterms:created>
  <dcterms:modified xsi:type="dcterms:W3CDTF">2022-02-08T16:55:18Z</dcterms:modified>
</cp:coreProperties>
</file>