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.borges\Downloads\Demonstrações editáveis\2021\"/>
    </mc:Choice>
  </mc:AlternateContent>
  <xr:revisionPtr revIDLastSave="0" documentId="13_ncr:1_{550C6700-F362-4EAC-8669-B8D1A6CC81DF}" xr6:coauthVersionLast="47" xr6:coauthVersionMax="47" xr10:uidLastSave="{00000000-0000-0000-0000-000000000000}"/>
  <bookViews>
    <workbookView xWindow="-120" yWindow="-120" windowWidth="29040" windowHeight="15840" xr2:uid="{A548777F-6FC1-4531-AC0D-271645791FBD}"/>
  </bookViews>
  <sheets>
    <sheet name="BP" sheetId="1" r:id="rId1"/>
    <sheet name="DRE" sheetId="2" r:id="rId2"/>
    <sheet name="DMPL" sheetId="4" r:id="rId3"/>
    <sheet name="DFC" sheetId="3" r:id="rId4"/>
    <sheet name="DRA" sheetId="5" r:id="rId5"/>
  </sheets>
  <definedNames>
    <definedName name="_xlnm.Print_Area" localSheetId="0">BP!$A$1:$R$41</definedName>
    <definedName name="_xlnm.Print_Area" localSheetId="3">DFC!$A$2:$H$43</definedName>
    <definedName name="_xlnm.Print_Area" localSheetId="2">DMPL!$A$2:$L$25</definedName>
    <definedName name="Print_Area" localSheetId="3">DFC!$B$3:$H$43</definedName>
    <definedName name="Print_Area" localSheetId="4">DRA!#REF!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4" l="1"/>
  <c r="H23" i="4"/>
  <c r="F23" i="4"/>
  <c r="L21" i="4"/>
  <c r="L20" i="4"/>
  <c r="L19" i="4"/>
  <c r="L17" i="4"/>
  <c r="L23" i="4" s="1"/>
  <c r="J15" i="4"/>
  <c r="H15" i="4"/>
  <c r="F15" i="4"/>
  <c r="L13" i="4"/>
  <c r="L12" i="4"/>
  <c r="L15" i="4" s="1"/>
  <c r="H41" i="3"/>
  <c r="F41" i="3"/>
  <c r="H35" i="3"/>
  <c r="F35" i="3"/>
  <c r="H31" i="3"/>
  <c r="F31" i="3"/>
  <c r="H25" i="3"/>
  <c r="H37" i="3" s="1"/>
  <c r="F23" i="3"/>
  <c r="F25" i="3" s="1"/>
  <c r="F37" i="3" s="1"/>
  <c r="F39" i="2"/>
  <c r="H32" i="2"/>
  <c r="F32" i="2"/>
  <c r="H25" i="2"/>
  <c r="F25" i="2"/>
  <c r="H20" i="2"/>
  <c r="F20" i="2"/>
  <c r="F27" i="2" s="1"/>
  <c r="F34" i="2" s="1"/>
  <c r="F41" i="2" s="1"/>
  <c r="H12" i="2"/>
  <c r="H27" i="2" s="1"/>
  <c r="H34" i="2" s="1"/>
  <c r="H41" i="2" s="1"/>
  <c r="F12" i="2"/>
  <c r="I39" i="1"/>
  <c r="P37" i="1"/>
  <c r="I35" i="1"/>
  <c r="G35" i="1"/>
  <c r="G39" i="1" s="1"/>
  <c r="P29" i="1"/>
  <c r="P22" i="1"/>
  <c r="P39" i="1" s="1"/>
  <c r="I22" i="1"/>
  <c r="G22" i="1"/>
  <c r="XFD12" i="4" l="1"/>
</calcChain>
</file>

<file path=xl/sharedStrings.xml><?xml version="1.0" encoding="utf-8"?>
<sst xmlns="http://schemas.openxmlformats.org/spreadsheetml/2006/main" count="140" uniqueCount="109">
  <si>
    <t>EMPRESA DE PLANEJAMENTO E LOGÍSTICA S.A.</t>
  </si>
  <si>
    <t xml:space="preserve">Balanço Patrimonial </t>
  </si>
  <si>
    <t>Em 30 de junho de 2021 e 31 de dezembro de 2020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</si>
  <si>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</si>
  <si>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</si>
  <si>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</si>
  <si>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</si>
  <si>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</si>
  <si>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</si>
  <si>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</si>
  <si>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Acordo de Parceria</t>
  </si>
  <si>
    <t>Tributos Retidos na Fonte</t>
  </si>
  <si>
    <t>Tributos a recuperar</t>
  </si>
  <si>
    <t>Fornecedores</t>
  </si>
  <si>
    <t>Adiantamento a empregados</t>
  </si>
  <si>
    <t>Tributos a recolher</t>
  </si>
  <si>
    <t>Adiantamento a fornecedores</t>
  </si>
  <si>
    <t>Termo de Execução Descentralizada</t>
  </si>
  <si>
    <t>Estoques</t>
  </si>
  <si>
    <t>Arrendamento mercantil</t>
  </si>
  <si>
    <t>Despesas antecipadas</t>
  </si>
  <si>
    <t>Total Circulante</t>
  </si>
  <si>
    <t>Não Circulante</t>
  </si>
  <si>
    <t>Provisões para contingências</t>
  </si>
  <si>
    <t>Realizável a longo prazo</t>
  </si>
  <si>
    <t>Créditos a receber</t>
  </si>
  <si>
    <t>Total Não Circulante</t>
  </si>
  <si>
    <t>Depósitos recursais/judiciais</t>
  </si>
  <si>
    <t>Adiantamento para acordos e termos</t>
  </si>
  <si>
    <t>Patrimônio Líquido</t>
  </si>
  <si>
    <t>Imobilizado</t>
  </si>
  <si>
    <t>Intangível</t>
  </si>
  <si>
    <t>Capital Social</t>
  </si>
  <si>
    <t>Prejuízo Acumulado</t>
  </si>
  <si>
    <t>Adiantamento para Futuro Aumento de Capital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</si>
  <si>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</si>
  <si>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</si>
  <si>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</si>
  <si>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</si>
  <si>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</si>
  <si>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Em 30 de junho de 2021 e 2020</t>
  </si>
  <si>
    <t>01/01 a 30/06/2021</t>
  </si>
  <si>
    <t>01/01 a 30/06/2020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</si>
  <si>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</si>
  <si>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</si>
  <si>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</si>
  <si>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</si>
  <si>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</si>
  <si>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</si>
  <si>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</si>
  <si>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</si>
  <si>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Recursos recebidos do Tesouro Nacional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</si>
  <si>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</si>
  <si>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</si>
  <si>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</si>
  <si>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</si>
  <si>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</si>
  <si>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</si>
  <si>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</si>
  <si>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</si>
  <si>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</si>
  <si>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</si>
  <si>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</si>
  <si>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</si>
  <si>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</si>
  <si>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</si>
  <si>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</si>
  <si>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</si>
  <si>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do Fluxo de Caixa</t>
  </si>
  <si>
    <t>Fluxo de Caixa das Atividades Operacionais</t>
  </si>
  <si>
    <t>Subvenção</t>
  </si>
  <si>
    <t>Receita de Prestação de Serviços</t>
  </si>
  <si>
    <t>Ressarcimento de estudos e projetos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</si>
  <si>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</si>
  <si>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</si>
  <si>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</si>
  <si>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</si>
  <si>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</si>
  <si>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Depósito Recursal/Judicial</t>
  </si>
  <si>
    <t>Despesas Tributárias</t>
  </si>
  <si>
    <t>Diárias</t>
  </si>
  <si>
    <t>Almoxarifado e outros pequenos valores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</si>
  <si>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</si>
  <si>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</si>
  <si>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</si>
  <si>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</si>
  <si>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</si>
  <si>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</si>
  <si>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</si>
  <si>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</si>
  <si>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</si>
  <si>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</si>
  <si>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</si>
  <si>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</si>
  <si>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</si>
  <si>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</si>
  <si>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</si>
  <si>
    <t xml:space="preserve">  </t>
  </si>
  <si>
    <t>Demonstração das Mutações do Patrimônio Líquido</t>
  </si>
  <si>
    <t>Capital social</t>
  </si>
  <si>
    <t>Adiantamento para futuro aumento de capital - AFAC</t>
  </si>
  <si>
    <t>Saldo em 31 de dezembro de 2019</t>
  </si>
  <si>
    <t>AFAC</t>
  </si>
  <si>
    <t>Resultado Líquido 2º trimestre 2020</t>
  </si>
  <si>
    <t>Saldo em 30 de junho de 2020</t>
  </si>
  <si>
    <t>Saldo em 31 de dezembro de 2020</t>
  </si>
  <si>
    <t xml:space="preserve">Integralização do Capital </t>
  </si>
  <si>
    <t>Resultado Líquido 2º trimestre 2021</t>
  </si>
  <si>
    <t>Saldo em 30 de junho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</si>
</sst>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color rgb="FF00B050"/>
      <name val="Arial"/>
      <family val="2"/>
    </font>
    <font>
      <i/>
      <sz val="8"/>
      <color rgb="FF00B050"/>
      <name val="Arial"/>
      <family val="2"/>
    </font>
    <font>
      <b/>
      <sz val="10"/>
      <color rgb="FF494529"/>
      <name val="Arial"/>
      <family val="2"/>
    </font>
    <font>
      <sz val="9"/>
      <color rgb="FF494529"/>
      <name val="Arial"/>
      <family val="2"/>
    </font>
    <font>
      <b/>
      <sz val="9"/>
      <color rgb="FF494529"/>
      <name val="Arial"/>
      <family val="2"/>
    </font>
    <font>
      <sz val="10"/>
      <color rgb="FF494529"/>
      <name val="Arial"/>
      <family val="2"/>
    </font>
    <font>
      <sz val="11"/>
      <color rgb="FF494529"/>
      <name val="Calibri"/>
      <family val="2"/>
      <scheme val="minor"/>
    </font>
    <font>
      <b/>
      <u/>
      <sz val="10"/>
      <color rgb="FF494529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sz val="10"/>
      <color rgb="FF494529"/>
      <name val="Segoe UI"/>
      <family val="2"/>
    </font>
    <font>
      <i/>
      <sz val="10"/>
      <color rgb="FF00B050"/>
      <name val="Arial"/>
      <family val="2"/>
    </font>
    <font>
      <sz val="11"/>
      <color rgb="FF494529"/>
      <name val="Calibri"/>
      <family val="2"/>
    </font>
    <font>
      <i/>
      <sz val="9"/>
      <color rgb="FF00B050"/>
      <name val="Arial"/>
      <family val="2"/>
    </font>
    <font>
      <b/>
      <sz val="10"/>
      <color theme="2" tint="-0.74999237037263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2" tint="-0.74999237037263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theme="2" tint="-0.749992370372631"/>
      <name val="Arial"/>
      <family val="2"/>
    </font>
    <font>
      <b/>
      <u/>
      <sz val="10"/>
      <color indexed="8"/>
      <name val="Arial"/>
      <family val="2"/>
    </font>
    <font>
      <sz val="9"/>
      <color rgb="FFFF0000"/>
      <name val="Arial"/>
      <family val="2"/>
    </font>
    <font>
      <sz val="8"/>
      <color indexed="10"/>
      <name val="Arial"/>
      <family val="2"/>
    </font>
    <font>
      <i/>
      <sz val="8"/>
      <color theme="2" tint="-0.749992370372631"/>
      <name val="Arial"/>
      <family val="2"/>
    </font>
    <font>
      <b/>
      <u/>
      <sz val="10"/>
      <color theme="2" tint="-0.74999237037263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double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  <xf numFmtId="3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167">
    <xf numFmtId="0" fontId="0" fillId="0" borderId="0" xfId="0"/>
    <xf numFmtId="0" fontId="4" fillId="2" borderId="0" xfId="3" applyFont="1" applyFill="1" applyProtection="1">
      <alignment vertical="top"/>
      <protection locked="0"/>
    </xf>
    <xf numFmtId="0" fontId="4" fillId="2" borderId="0" xfId="3" applyFont="1" applyFill="1" applyAlignment="1" applyProtection="1">
      <alignment horizontal="center" vertical="top"/>
      <protection locked="0"/>
    </xf>
    <xf numFmtId="0" fontId="5" fillId="2" borderId="0" xfId="3" applyFont="1" applyFill="1" applyProtection="1">
      <alignment vertical="top"/>
      <protection locked="0"/>
    </xf>
    <xf numFmtId="0" fontId="5" fillId="2" borderId="0" xfId="3" applyFont="1" applyFill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center"/>
      <protection locked="0"/>
    </xf>
    <xf numFmtId="14" fontId="3" fillId="2" borderId="2" xfId="3" applyNumberFormat="1" applyFont="1" applyFill="1" applyBorder="1" applyAlignment="1" applyProtection="1">
      <alignment horizontal="center" vertical="top" wrapText="1"/>
      <protection locked="0"/>
    </xf>
    <xf numFmtId="0" fontId="3" fillId="2" borderId="0" xfId="3" applyFont="1" applyFill="1" applyProtection="1">
      <alignment vertical="top"/>
      <protection locked="0"/>
    </xf>
    <xf numFmtId="14" fontId="3" fillId="2" borderId="0" xfId="3" applyNumberFormat="1" applyFont="1" applyFill="1" applyAlignment="1" applyProtection="1">
      <alignment horizontal="center" vertical="top" wrapText="1"/>
      <protection locked="0"/>
    </xf>
    <xf numFmtId="0" fontId="8" fillId="0" borderId="0" xfId="4" applyFont="1" applyAlignment="1">
      <alignment horizontal="left" vertical="top"/>
    </xf>
    <xf numFmtId="0" fontId="8" fillId="2" borderId="0" xfId="3" applyFont="1" applyFill="1" applyProtection="1">
      <alignment vertical="top"/>
      <protection locked="0"/>
    </xf>
    <xf numFmtId="0" fontId="8" fillId="2" borderId="0" xfId="3" applyFont="1" applyFill="1" applyAlignment="1" applyProtection="1">
      <alignment horizontal="center" vertical="top"/>
      <protection locked="0"/>
    </xf>
    <xf numFmtId="0" fontId="8" fillId="2" borderId="0" xfId="4" applyFont="1" applyFill="1" applyAlignment="1">
      <alignment horizontal="left" vertical="top"/>
    </xf>
    <xf numFmtId="3" fontId="11" fillId="2" borderId="0" xfId="3" applyNumberFormat="1" applyFont="1" applyFill="1" applyProtection="1">
      <alignment vertical="top"/>
      <protection locked="0"/>
    </xf>
    <xf numFmtId="164" fontId="0" fillId="0" borderId="0" xfId="0" applyNumberFormat="1"/>
    <xf numFmtId="0" fontId="9" fillId="2" borderId="0" xfId="4" applyFont="1" applyFill="1" applyAlignment="1">
      <alignment horizontal="left" vertical="top"/>
    </xf>
    <xf numFmtId="0" fontId="9" fillId="2" borderId="0" xfId="4" applyFont="1" applyFill="1" applyAlignment="1">
      <alignment horizontal="center" vertical="top"/>
    </xf>
    <xf numFmtId="0" fontId="12" fillId="2" borderId="0" xfId="0" applyFont="1" applyFill="1"/>
    <xf numFmtId="164" fontId="9" fillId="2" borderId="0" xfId="3" applyNumberFormat="1" applyFont="1" applyFill="1" applyProtection="1">
      <alignment vertical="top"/>
      <protection locked="0"/>
    </xf>
    <xf numFmtId="164" fontId="10" fillId="2" borderId="0" xfId="3" applyNumberFormat="1" applyFont="1" applyFill="1" applyProtection="1">
      <alignment vertical="top"/>
      <protection locked="0"/>
    </xf>
    <xf numFmtId="43" fontId="0" fillId="0" borderId="0" xfId="1" applyFont="1" applyFill="1"/>
    <xf numFmtId="0" fontId="0" fillId="2" borderId="0" xfId="0" applyFill="1"/>
    <xf numFmtId="164" fontId="8" fillId="2" borderId="2" xfId="3" applyNumberFormat="1" applyFont="1" applyFill="1" applyBorder="1" applyProtection="1">
      <alignment vertical="top"/>
      <protection locked="0"/>
    </xf>
    <xf numFmtId="164" fontId="13" fillId="2" borderId="0" xfId="3" applyNumberFormat="1" applyFont="1" applyFill="1" applyProtection="1">
      <alignment vertical="top"/>
      <protection locked="0"/>
    </xf>
    <xf numFmtId="0" fontId="11" fillId="2" borderId="0" xfId="4" applyFont="1" applyFill="1" applyAlignment="1">
      <alignment horizontal="left" vertical="top"/>
    </xf>
    <xf numFmtId="0" fontId="11" fillId="2" borderId="0" xfId="4" applyFont="1" applyFill="1" applyAlignment="1">
      <alignment horizontal="center" vertical="top"/>
    </xf>
    <xf numFmtId="164" fontId="11" fillId="2" borderId="0" xfId="3" applyNumberFormat="1" applyFont="1" applyFill="1" applyProtection="1">
      <alignment vertical="top"/>
      <protection locked="0"/>
    </xf>
    <xf numFmtId="164" fontId="8" fillId="2" borderId="0" xfId="3" applyNumberFormat="1" applyFont="1" applyFill="1" applyProtection="1">
      <alignment vertical="top"/>
      <protection locked="0"/>
    </xf>
    <xf numFmtId="0" fontId="9" fillId="2" borderId="0" xfId="3" applyFont="1" applyFill="1" applyProtection="1">
      <alignment vertical="top"/>
      <protection locked="0"/>
    </xf>
    <xf numFmtId="0" fontId="10" fillId="2" borderId="0" xfId="3" applyFont="1" applyFill="1" applyProtection="1">
      <alignment vertical="top"/>
      <protection locked="0"/>
    </xf>
    <xf numFmtId="164" fontId="9" fillId="2" borderId="0" xfId="5" applyNumberFormat="1" applyFont="1" applyFill="1" applyAlignment="1" applyProtection="1">
      <alignment vertical="top"/>
      <protection locked="0"/>
    </xf>
    <xf numFmtId="0" fontId="11" fillId="2" borderId="0" xfId="3" applyFont="1" applyFill="1" applyProtection="1">
      <alignment vertical="top"/>
      <protection locked="0"/>
    </xf>
    <xf numFmtId="164" fontId="11" fillId="2" borderId="0" xfId="5" applyNumberFormat="1" applyFont="1" applyFill="1" applyAlignment="1" applyProtection="1">
      <alignment vertical="top"/>
      <protection locked="0"/>
    </xf>
    <xf numFmtId="0" fontId="10" fillId="0" borderId="0" xfId="4" applyFont="1" applyAlignment="1">
      <alignment horizontal="left" vertical="top"/>
    </xf>
    <xf numFmtId="43" fontId="11" fillId="2" borderId="0" xfId="5" applyFont="1" applyFill="1" applyAlignment="1" applyProtection="1">
      <alignment vertical="top"/>
      <protection locked="0"/>
    </xf>
    <xf numFmtId="165" fontId="11" fillId="2" borderId="0" xfId="5" applyNumberFormat="1" applyFont="1" applyFill="1" applyAlignment="1" applyProtection="1">
      <alignment vertical="top"/>
      <protection locked="0"/>
    </xf>
    <xf numFmtId="0" fontId="11" fillId="2" borderId="0" xfId="3" applyFont="1" applyFill="1" applyAlignment="1" applyProtection="1">
      <alignment horizontal="center" vertical="top"/>
      <protection locked="0"/>
    </xf>
    <xf numFmtId="43" fontId="8" fillId="2" borderId="0" xfId="3" applyNumberFormat="1" applyFont="1" applyFill="1" applyProtection="1">
      <alignment vertical="top"/>
      <protection locked="0"/>
    </xf>
    <xf numFmtId="164" fontId="8" fillId="2" borderId="3" xfId="3" applyNumberFormat="1" applyFont="1" applyFill="1" applyBorder="1" applyProtection="1">
      <alignment vertical="top"/>
      <protection locked="0"/>
    </xf>
    <xf numFmtId="165" fontId="8" fillId="2" borderId="0" xfId="3" applyNumberFormat="1" applyFont="1" applyFill="1" applyProtection="1">
      <alignment vertical="top"/>
      <protection locked="0"/>
    </xf>
    <xf numFmtId="0" fontId="14" fillId="2" borderId="4" xfId="3" applyFont="1" applyFill="1" applyBorder="1" applyProtection="1">
      <alignment vertical="top"/>
      <protection locked="0"/>
    </xf>
    <xf numFmtId="0" fontId="14" fillId="2" borderId="4" xfId="3" applyFont="1" applyFill="1" applyBorder="1" applyAlignment="1" applyProtection="1">
      <alignment horizontal="center" vertical="top"/>
      <protection locked="0"/>
    </xf>
    <xf numFmtId="10" fontId="0" fillId="0" borderId="0" xfId="2" applyNumberFormat="1" applyFont="1" applyFill="1"/>
    <xf numFmtId="0" fontId="3" fillId="2" borderId="0" xfId="8" applyFont="1" applyFill="1" applyProtection="1">
      <alignment vertical="top"/>
      <protection locked="0"/>
    </xf>
    <xf numFmtId="0" fontId="2" fillId="0" borderId="0" xfId="7">
      <alignment vertical="top"/>
    </xf>
    <xf numFmtId="0" fontId="6" fillId="2" borderId="0" xfId="3" applyFont="1" applyFill="1" applyProtection="1">
      <alignment vertical="top"/>
      <protection locked="0"/>
    </xf>
    <xf numFmtId="0" fontId="17" fillId="0" borderId="0" xfId="7" applyFont="1" applyProtection="1">
      <alignment vertical="top"/>
      <protection locked="0"/>
    </xf>
    <xf numFmtId="0" fontId="3" fillId="0" borderId="1" xfId="7" applyFont="1" applyBorder="1" applyAlignment="1" applyProtection="1">
      <alignment horizontal="center"/>
      <protection locked="0"/>
    </xf>
    <xf numFmtId="0" fontId="3" fillId="0" borderId="0" xfId="7" applyFont="1" applyProtection="1">
      <alignment vertical="top"/>
      <protection locked="0"/>
    </xf>
    <xf numFmtId="0" fontId="3" fillId="0" borderId="2" xfId="7" applyFont="1" applyBorder="1" applyAlignment="1" applyProtection="1">
      <alignment horizontal="center" vertical="center" wrapText="1"/>
      <protection locked="0"/>
    </xf>
    <xf numFmtId="0" fontId="3" fillId="0" borderId="0" xfId="7" applyFont="1" applyAlignment="1" applyProtection="1">
      <alignment vertical="center"/>
      <protection locked="0"/>
    </xf>
    <xf numFmtId="0" fontId="4" fillId="0" borderId="0" xfId="7" applyFont="1" applyProtection="1">
      <alignment vertical="top"/>
      <protection locked="0"/>
    </xf>
    <xf numFmtId="0" fontId="5" fillId="0" borderId="0" xfId="7" applyFont="1" applyProtection="1">
      <alignment vertical="top"/>
      <protection locked="0"/>
    </xf>
    <xf numFmtId="0" fontId="9" fillId="0" borderId="0" xfId="4" applyFont="1" applyAlignment="1">
      <alignment horizontal="left" vertical="top"/>
    </xf>
    <xf numFmtId="0" fontId="16" fillId="0" borderId="0" xfId="4" applyFont="1" applyAlignment="1">
      <alignment horizontal="left" vertical="top"/>
    </xf>
    <xf numFmtId="0" fontId="18" fillId="0" borderId="0" xfId="7" applyFont="1">
      <alignment vertical="top"/>
    </xf>
    <xf numFmtId="0" fontId="10" fillId="0" borderId="0" xfId="7" applyFont="1" applyProtection="1">
      <alignment vertical="top"/>
      <protection locked="0"/>
    </xf>
    <xf numFmtId="164" fontId="9" fillId="0" borderId="0" xfId="7" applyNumberFormat="1" applyFont="1" applyProtection="1">
      <alignment vertical="top"/>
      <protection locked="0"/>
    </xf>
    <xf numFmtId="164" fontId="10" fillId="0" borderId="0" xfId="7" applyNumberFormat="1" applyFont="1" applyProtection="1">
      <alignment vertical="top"/>
      <protection locked="0"/>
    </xf>
    <xf numFmtId="3" fontId="0" fillId="0" borderId="0" xfId="0" applyNumberFormat="1"/>
    <xf numFmtId="0" fontId="0" fillId="0" borderId="0" xfId="2" applyNumberFormat="1" applyFont="1" applyFill="1"/>
    <xf numFmtId="0" fontId="8" fillId="0" borderId="0" xfId="7" applyFont="1" applyProtection="1">
      <alignment vertical="top"/>
      <protection locked="0"/>
    </xf>
    <xf numFmtId="0" fontId="9" fillId="0" borderId="0" xfId="4" applyFont="1" applyAlignment="1">
      <alignment horizontal="center" vertical="top"/>
    </xf>
    <xf numFmtId="164" fontId="8" fillId="0" borderId="2" xfId="7" applyNumberFormat="1" applyFont="1" applyBorder="1" applyProtection="1">
      <alignment vertical="top"/>
      <protection locked="0"/>
    </xf>
    <xf numFmtId="164" fontId="8" fillId="0" borderId="0" xfId="7" applyNumberFormat="1" applyFont="1" applyProtection="1">
      <alignment vertical="top"/>
      <protection locked="0"/>
    </xf>
    <xf numFmtId="164" fontId="13" fillId="0" borderId="0" xfId="7" applyNumberFormat="1" applyFont="1" applyProtection="1">
      <alignment vertical="top"/>
      <protection locked="0"/>
    </xf>
    <xf numFmtId="164" fontId="11" fillId="0" borderId="0" xfId="7" applyNumberFormat="1" applyFont="1" applyAlignment="1" applyProtection="1">
      <alignment horizontal="left" vertical="top"/>
      <protection locked="0"/>
    </xf>
    <xf numFmtId="164" fontId="8" fillId="2" borderId="0" xfId="7" applyNumberFormat="1" applyFont="1" applyFill="1" applyProtection="1">
      <alignment vertical="top"/>
      <protection locked="0"/>
    </xf>
    <xf numFmtId="164" fontId="9" fillId="2" borderId="0" xfId="7" applyNumberFormat="1" applyFont="1" applyFill="1" applyProtection="1">
      <alignment vertical="top"/>
      <protection locked="0"/>
    </xf>
    <xf numFmtId="164" fontId="8" fillId="2" borderId="2" xfId="7" applyNumberFormat="1" applyFont="1" applyFill="1" applyBorder="1" applyProtection="1">
      <alignment vertical="top"/>
      <protection locked="0"/>
    </xf>
    <xf numFmtId="164" fontId="10" fillId="2" borderId="0" xfId="7" applyNumberFormat="1" applyFont="1" applyFill="1" applyProtection="1">
      <alignment vertical="top"/>
      <protection locked="0"/>
    </xf>
    <xf numFmtId="164" fontId="8" fillId="2" borderId="5" xfId="7" applyNumberFormat="1" applyFont="1" applyFill="1" applyBorder="1" applyProtection="1">
      <alignment vertical="top"/>
      <protection locked="0"/>
    </xf>
    <xf numFmtId="164" fontId="11" fillId="2" borderId="0" xfId="7" applyNumberFormat="1" applyFont="1" applyFill="1" applyAlignment="1" applyProtection="1">
      <alignment horizontal="left" vertical="top"/>
      <protection locked="0"/>
    </xf>
    <xf numFmtId="0" fontId="9" fillId="0" borderId="0" xfId="7" applyFont="1" applyProtection="1">
      <alignment vertical="top"/>
      <protection locked="0"/>
    </xf>
    <xf numFmtId="164" fontId="8" fillId="0" borderId="5" xfId="7" applyNumberFormat="1" applyFont="1" applyBorder="1" applyProtection="1">
      <alignment vertical="top"/>
      <protection locked="0"/>
    </xf>
    <xf numFmtId="0" fontId="14" fillId="0" borderId="4" xfId="7" applyFont="1" applyBorder="1" applyProtection="1">
      <alignment vertical="top"/>
      <protection locked="0"/>
    </xf>
    <xf numFmtId="0" fontId="8" fillId="0" borderId="4" xfId="7" applyFont="1" applyBorder="1" applyProtection="1">
      <alignment vertical="top"/>
      <protection locked="0"/>
    </xf>
    <xf numFmtId="0" fontId="4" fillId="0" borderId="0" xfId="8" applyFont="1" applyProtection="1">
      <alignment vertical="top"/>
      <protection locked="0"/>
    </xf>
    <xf numFmtId="0" fontId="5" fillId="0" borderId="0" xfId="8" applyFont="1" applyProtection="1">
      <alignment vertical="top"/>
      <protection locked="0"/>
    </xf>
    <xf numFmtId="0" fontId="5" fillId="2" borderId="0" xfId="8" applyFont="1" applyFill="1" applyProtection="1">
      <alignment vertical="top"/>
      <protection locked="0"/>
    </xf>
    <xf numFmtId="0" fontId="4" fillId="2" borderId="0" xfId="8" applyFont="1" applyFill="1" applyProtection="1">
      <alignment vertical="top"/>
      <protection locked="0"/>
    </xf>
    <xf numFmtId="164" fontId="5" fillId="0" borderId="0" xfId="8" applyNumberFormat="1" applyFont="1" applyProtection="1">
      <alignment vertical="top"/>
      <protection locked="0"/>
    </xf>
    <xf numFmtId="0" fontId="7" fillId="2" borderId="0" xfId="7" applyFont="1" applyFill="1" applyProtection="1">
      <alignment vertical="top"/>
      <protection locked="0"/>
    </xf>
    <xf numFmtId="0" fontId="19" fillId="2" borderId="0" xfId="9" applyFont="1" applyFill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3" fillId="2" borderId="2" xfId="7" applyFont="1" applyFill="1" applyBorder="1" applyAlignment="1" applyProtection="1">
      <alignment horizontal="center" vertical="center" wrapText="1"/>
      <protection locked="0"/>
    </xf>
    <xf numFmtId="0" fontId="3" fillId="2" borderId="0" xfId="7" applyFont="1" applyFill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0" fillId="2" borderId="0" xfId="8" applyFont="1" applyFill="1" applyProtection="1">
      <alignment vertical="top"/>
      <protection locked="0"/>
    </xf>
    <xf numFmtId="0" fontId="5" fillId="2" borderId="0" xfId="8" applyFont="1" applyFill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/>
      <protection locked="0"/>
    </xf>
    <xf numFmtId="164" fontId="21" fillId="0" borderId="0" xfId="8" applyNumberFormat="1" applyFont="1" applyProtection="1">
      <alignment vertical="top"/>
      <protection locked="0"/>
    </xf>
    <xf numFmtId="0" fontId="22" fillId="2" borderId="0" xfId="8" applyFont="1" applyFill="1" applyProtection="1">
      <alignment vertical="top"/>
      <protection locked="0"/>
    </xf>
    <xf numFmtId="164" fontId="23" fillId="2" borderId="0" xfId="5" applyNumberFormat="1" applyFont="1" applyFill="1" applyAlignment="1" applyProtection="1">
      <alignment vertical="top"/>
      <protection locked="0"/>
    </xf>
    <xf numFmtId="0" fontId="24" fillId="2" borderId="0" xfId="4" applyFont="1" applyFill="1" applyAlignment="1">
      <alignment horizontal="left" vertical="top"/>
    </xf>
    <xf numFmtId="164" fontId="23" fillId="0" borderId="0" xfId="5" applyNumberFormat="1" applyFont="1" applyFill="1" applyAlignment="1" applyProtection="1">
      <alignment vertical="top"/>
      <protection locked="0"/>
    </xf>
    <xf numFmtId="0" fontId="23" fillId="2" borderId="0" xfId="4" applyFont="1" applyFill="1" applyAlignment="1">
      <alignment horizontal="center" vertical="top"/>
    </xf>
    <xf numFmtId="164" fontId="21" fillId="2" borderId="0" xfId="8" applyNumberFormat="1" applyFont="1" applyFill="1" applyProtection="1">
      <alignment vertical="top"/>
      <protection locked="0"/>
    </xf>
    <xf numFmtId="0" fontId="23" fillId="2" borderId="0" xfId="4" applyFont="1" applyFill="1" applyAlignment="1">
      <alignment horizontal="left" vertical="top"/>
    </xf>
    <xf numFmtId="0" fontId="20" fillId="0" borderId="0" xfId="8" applyFont="1" applyProtection="1">
      <alignment vertical="top"/>
      <protection locked="0"/>
    </xf>
    <xf numFmtId="164" fontId="5" fillId="2" borderId="0" xfId="8" applyNumberFormat="1" applyFont="1" applyFill="1" applyProtection="1">
      <alignment vertical="top"/>
      <protection locked="0"/>
    </xf>
    <xf numFmtId="3" fontId="2" fillId="2" borderId="0" xfId="6" applyFill="1">
      <alignment vertical="top"/>
    </xf>
    <xf numFmtId="0" fontId="25" fillId="2" borderId="0" xfId="8" applyFont="1" applyFill="1" applyProtection="1">
      <alignment vertical="top"/>
      <protection locked="0"/>
    </xf>
    <xf numFmtId="0" fontId="25" fillId="0" borderId="0" xfId="8" applyFont="1" applyProtection="1">
      <alignment vertical="top"/>
      <protection locked="0"/>
    </xf>
    <xf numFmtId="0" fontId="26" fillId="2" borderId="0" xfId="8" applyFont="1" applyFill="1" applyProtection="1">
      <alignment vertical="top"/>
      <protection locked="0"/>
    </xf>
    <xf numFmtId="43" fontId="5" fillId="2" borderId="0" xfId="5" applyFont="1" applyFill="1" applyAlignment="1" applyProtection="1">
      <alignment vertical="top"/>
      <protection locked="0"/>
    </xf>
    <xf numFmtId="0" fontId="20" fillId="2" borderId="0" xfId="4" applyFont="1" applyFill="1" applyAlignment="1">
      <alignment horizontal="left" vertical="top"/>
    </xf>
    <xf numFmtId="164" fontId="20" fillId="2" borderId="2" xfId="8" applyNumberFormat="1" applyFont="1" applyFill="1" applyBorder="1" applyProtection="1">
      <alignment vertical="top"/>
      <protection locked="0"/>
    </xf>
    <xf numFmtId="164" fontId="27" fillId="2" borderId="0" xfId="8" applyNumberFormat="1" applyFont="1" applyFill="1" applyProtection="1">
      <alignment vertical="top"/>
      <protection locked="0"/>
    </xf>
    <xf numFmtId="164" fontId="20" fillId="0" borderId="0" xfId="8" applyNumberFormat="1" applyFont="1" applyProtection="1">
      <alignment vertical="top"/>
      <protection locked="0"/>
    </xf>
    <xf numFmtId="3" fontId="5" fillId="2" borderId="0" xfId="8" applyNumberFormat="1" applyFont="1" applyFill="1" applyProtection="1">
      <alignment vertical="top"/>
      <protection locked="0"/>
    </xf>
    <xf numFmtId="164" fontId="20" fillId="2" borderId="0" xfId="8" applyNumberFormat="1" applyFont="1" applyFill="1" applyProtection="1">
      <alignment vertical="top"/>
      <protection locked="0"/>
    </xf>
    <xf numFmtId="43" fontId="5" fillId="0" borderId="0" xfId="8" applyNumberFormat="1" applyFont="1" applyProtection="1">
      <alignment vertical="top"/>
      <protection locked="0"/>
    </xf>
    <xf numFmtId="3" fontId="5" fillId="0" borderId="0" xfId="8" applyNumberFormat="1" applyFont="1" applyProtection="1">
      <alignment vertical="top"/>
      <protection locked="0"/>
    </xf>
    <xf numFmtId="0" fontId="4" fillId="2" borderId="0" xfId="4" applyFont="1" applyFill="1" applyAlignment="1">
      <alignment horizontal="left" vertical="top"/>
    </xf>
    <xf numFmtId="164" fontId="28" fillId="0" borderId="0" xfId="8" applyNumberFormat="1" applyFont="1" applyProtection="1">
      <alignment vertical="top"/>
      <protection locked="0"/>
    </xf>
    <xf numFmtId="0" fontId="22" fillId="2" borderId="0" xfId="4" applyFont="1" applyFill="1" applyAlignment="1">
      <alignment horizontal="left" vertical="top"/>
    </xf>
    <xf numFmtId="44" fontId="21" fillId="0" borderId="0" xfId="2" applyNumberFormat="1" applyFont="1" applyFill="1" applyAlignment="1" applyProtection="1">
      <alignment vertical="top"/>
      <protection locked="0"/>
    </xf>
    <xf numFmtId="10" fontId="29" fillId="0" borderId="0" xfId="2" applyNumberFormat="1" applyFont="1" applyFill="1" applyAlignment="1">
      <alignment horizontal="left" vertical="top"/>
    </xf>
    <xf numFmtId="0" fontId="24" fillId="2" borderId="0" xfId="8" applyFont="1" applyFill="1" applyProtection="1">
      <alignment vertical="top"/>
      <protection locked="0"/>
    </xf>
    <xf numFmtId="164" fontId="21" fillId="0" borderId="0" xfId="5" applyNumberFormat="1" applyFont="1" applyFill="1" applyAlignment="1" applyProtection="1">
      <alignment vertical="top"/>
      <protection locked="0"/>
    </xf>
    <xf numFmtId="0" fontId="30" fillId="2" borderId="4" xfId="7" applyFont="1" applyFill="1" applyBorder="1" applyProtection="1">
      <alignment vertical="top"/>
      <protection locked="0"/>
    </xf>
    <xf numFmtId="0" fontId="4" fillId="2" borderId="4" xfId="8" applyFont="1" applyFill="1" applyBorder="1" applyProtection="1">
      <alignment vertical="top"/>
      <protection locked="0"/>
    </xf>
    <xf numFmtId="0" fontId="5" fillId="2" borderId="4" xfId="8" applyFont="1" applyFill="1" applyBorder="1" applyProtection="1">
      <alignment vertical="top"/>
      <protection locked="0"/>
    </xf>
    <xf numFmtId="0" fontId="20" fillId="2" borderId="4" xfId="8" applyFont="1" applyFill="1" applyBorder="1" applyProtection="1">
      <alignment vertical="top"/>
      <protection locked="0"/>
    </xf>
    <xf numFmtId="166" fontId="5" fillId="2" borderId="0" xfId="8" applyNumberFormat="1" applyFont="1" applyFill="1" applyProtection="1">
      <alignment vertical="top"/>
      <protection locked="0"/>
    </xf>
    <xf numFmtId="0" fontId="3" fillId="2" borderId="0" xfId="7" applyFont="1" applyFill="1" applyProtection="1">
      <alignment vertical="top"/>
      <protection locked="0"/>
    </xf>
    <xf numFmtId="0" fontId="2" fillId="2" borderId="0" xfId="7" applyFill="1">
      <alignment vertical="top"/>
    </xf>
    <xf numFmtId="43" fontId="5" fillId="0" borderId="0" xfId="5" applyFont="1" applyAlignment="1" applyProtection="1">
      <alignment vertical="top"/>
      <protection locked="0"/>
    </xf>
    <xf numFmtId="0" fontId="19" fillId="2" borderId="0" xfId="7" applyFont="1" applyFill="1" applyProtection="1">
      <alignment vertical="top"/>
      <protection locked="0"/>
    </xf>
    <xf numFmtId="0" fontId="2" fillId="2" borderId="0" xfId="7" applyFill="1" applyAlignment="1">
      <alignment vertical="center"/>
    </xf>
    <xf numFmtId="0" fontId="5" fillId="2" borderId="0" xfId="8" applyFont="1" applyFill="1" applyAlignment="1" applyProtection="1">
      <alignment vertical="center"/>
      <protection locked="0"/>
    </xf>
    <xf numFmtId="0" fontId="5" fillId="0" borderId="0" xfId="8" applyFont="1" applyAlignment="1" applyProtection="1">
      <alignment vertical="center"/>
      <protection locked="0"/>
    </xf>
    <xf numFmtId="0" fontId="8" fillId="2" borderId="0" xfId="8" applyFont="1" applyFill="1" applyProtection="1">
      <alignment vertical="top"/>
      <protection locked="0"/>
    </xf>
    <xf numFmtId="164" fontId="8" fillId="2" borderId="2" xfId="8" applyNumberFormat="1" applyFont="1" applyFill="1" applyBorder="1" applyProtection="1">
      <alignment vertical="top"/>
      <protection locked="0"/>
    </xf>
    <xf numFmtId="0" fontId="22" fillId="2" borderId="0" xfId="7" applyFont="1" applyFill="1" applyProtection="1">
      <alignment vertical="top"/>
      <protection locked="0"/>
    </xf>
    <xf numFmtId="164" fontId="9" fillId="2" borderId="0" xfId="5" applyNumberFormat="1" applyFont="1" applyFill="1" applyBorder="1" applyAlignment="1" applyProtection="1">
      <alignment vertical="top"/>
      <protection locked="0"/>
    </xf>
    <xf numFmtId="164" fontId="21" fillId="2" borderId="0" xfId="7" applyNumberFormat="1" applyFont="1" applyFill="1" applyProtection="1">
      <alignment vertical="top"/>
      <protection locked="0"/>
    </xf>
    <xf numFmtId="0" fontId="14" fillId="2" borderId="4" xfId="8" applyFont="1" applyFill="1" applyBorder="1" applyProtection="1">
      <alignment vertical="top"/>
      <protection locked="0"/>
    </xf>
    <xf numFmtId="0" fontId="4" fillId="2" borderId="4" xfId="7" applyFont="1" applyFill="1" applyBorder="1" applyProtection="1">
      <alignment vertical="top"/>
      <protection locked="0"/>
    </xf>
    <xf numFmtId="0" fontId="5" fillId="2" borderId="4" xfId="7" applyFont="1" applyFill="1" applyBorder="1" applyProtection="1">
      <alignment vertical="top"/>
      <protection locked="0"/>
    </xf>
    <xf numFmtId="0" fontId="3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0" xfId="7" applyFont="1" applyFill="1" applyProtection="1">
      <alignment vertical="top"/>
      <protection locked="0"/>
    </xf>
    <xf numFmtId="164" fontId="8" fillId="2" borderId="6" xfId="7" applyNumberFormat="1" applyFont="1" applyFill="1" applyBorder="1" applyProtection="1">
      <alignment vertical="top"/>
      <protection locked="0"/>
    </xf>
    <xf numFmtId="164" fontId="23" fillId="2" borderId="0" xfId="5" applyNumberFormat="1" applyFont="1" applyFill="1" applyBorder="1" applyAlignment="1">
      <alignment horizontal="left" vertical="top"/>
    </xf>
    <xf numFmtId="164" fontId="26" fillId="2" borderId="0" xfId="8" applyNumberFormat="1" applyFont="1" applyFill="1" applyProtection="1">
      <alignment vertical="top"/>
      <protection locked="0"/>
    </xf>
    <xf numFmtId="164" fontId="23" fillId="2" borderId="0" xfId="8" applyNumberFormat="1" applyFont="1" applyFill="1" applyProtection="1">
      <alignment vertical="top"/>
      <protection locked="0"/>
    </xf>
    <xf numFmtId="164" fontId="8" fillId="2" borderId="7" xfId="7" applyNumberFormat="1" applyFont="1" applyFill="1" applyBorder="1" applyProtection="1">
      <alignment vertical="top"/>
      <protection locked="0"/>
    </xf>
    <xf numFmtId="164" fontId="31" fillId="2" borderId="0" xfId="8" applyNumberFormat="1" applyFont="1" applyFill="1" applyProtection="1">
      <alignment vertical="top"/>
      <protection locked="0"/>
    </xf>
    <xf numFmtId="164" fontId="8" fillId="0" borderId="6" xfId="7" applyNumberFormat="1" applyFont="1" applyBorder="1" applyProtection="1">
      <alignment vertical="top"/>
      <protection locked="0"/>
    </xf>
    <xf numFmtId="164" fontId="23" fillId="2" borderId="0" xfId="0" applyNumberFormat="1" applyFont="1" applyFill="1" applyAlignment="1" applyProtection="1">
      <alignment vertical="top"/>
      <protection locked="0"/>
    </xf>
    <xf numFmtId="43" fontId="0" fillId="2" borderId="0" xfId="1" applyFont="1" applyFill="1"/>
    <xf numFmtId="0" fontId="14" fillId="2" borderId="4" xfId="7" applyFont="1" applyFill="1" applyBorder="1" applyProtection="1">
      <alignment vertical="top"/>
      <protection locked="0"/>
    </xf>
    <xf numFmtId="0" fontId="7" fillId="2" borderId="0" xfId="3" applyFont="1" applyFill="1" applyProtection="1">
      <alignment vertical="top"/>
      <protection locked="0"/>
    </xf>
    <xf numFmtId="164" fontId="0" fillId="2" borderId="0" xfId="0" applyNumberFormat="1" applyFill="1"/>
    <xf numFmtId="0" fontId="10" fillId="2" borderId="0" xfId="4" applyFont="1" applyFill="1" applyAlignment="1">
      <alignment horizontal="left" vertical="top"/>
    </xf>
    <xf numFmtId="164" fontId="9" fillId="2" borderId="0" xfId="6" applyNumberFormat="1" applyFont="1" applyFill="1">
      <alignment vertical="top"/>
    </xf>
    <xf numFmtId="0" fontId="15" fillId="2" borderId="0" xfId="3" applyFont="1" applyFill="1" applyAlignment="1" applyProtection="1">
      <alignment horizontal="center" vertical="top"/>
      <protection locked="0"/>
    </xf>
    <xf numFmtId="4" fontId="16" fillId="2" borderId="0" xfId="7" applyNumberFormat="1" applyFont="1" applyFill="1">
      <alignment vertical="top"/>
    </xf>
    <xf numFmtId="43" fontId="8" fillId="2" borderId="0" xfId="1" applyFont="1" applyFill="1" applyBorder="1" applyAlignment="1" applyProtection="1">
      <alignment vertical="top"/>
      <protection locked="0"/>
    </xf>
    <xf numFmtId="10" fontId="8" fillId="2" borderId="0" xfId="3" applyNumberFormat="1" applyFont="1" applyFill="1" applyProtection="1">
      <alignment vertical="top"/>
      <protection locked="0"/>
    </xf>
    <xf numFmtId="0" fontId="2" fillId="2" borderId="0" xfId="3" applyFill="1">
      <alignment vertical="top"/>
    </xf>
    <xf numFmtId="43" fontId="4" fillId="2" borderId="0" xfId="1" applyFont="1" applyFill="1" applyBorder="1" applyAlignment="1" applyProtection="1">
      <alignment vertical="top"/>
      <protection locked="0"/>
    </xf>
    <xf numFmtId="164" fontId="5" fillId="2" borderId="0" xfId="3" applyNumberFormat="1" applyFont="1" applyFill="1" applyProtection="1">
      <alignment vertical="top"/>
      <protection locked="0"/>
    </xf>
    <xf numFmtId="164" fontId="4" fillId="2" borderId="0" xfId="3" applyNumberFormat="1" applyFont="1" applyFill="1" applyProtection="1">
      <alignment vertical="top"/>
      <protection locked="0"/>
    </xf>
    <xf numFmtId="4" fontId="4" fillId="2" borderId="0" xfId="3" applyNumberFormat="1" applyFont="1" applyFill="1" applyProtection="1">
      <alignment vertical="top"/>
      <protection locked="0"/>
    </xf>
  </cellXfs>
  <cellStyles count="10">
    <cellStyle name="Normal" xfId="0" builtinId="0"/>
    <cellStyle name="Normal 14 2" xfId="7" xr:uid="{4F9CC26E-F10F-45B5-AFD7-87C1AEA7F379}"/>
    <cellStyle name="Normal 17" xfId="3" xr:uid="{E0C5F149-5FFC-42E1-A1A6-731F1C9F981B}"/>
    <cellStyle name="Normal 17 2" xfId="9" xr:uid="{0C50FD30-F362-4DD0-B8B1-2C37D07481D1}"/>
    <cellStyle name="Normal 3" xfId="8" xr:uid="{81972CBA-E4BB-40F2-9DC5-7C821BE8A986}"/>
    <cellStyle name="Normal 4" xfId="4" xr:uid="{AEE9384B-1E28-4EC0-A127-9C83F17176BF}"/>
    <cellStyle name="Porcentagem" xfId="2" builtinId="5"/>
    <cellStyle name="Vírgula" xfId="1" builtinId="3"/>
    <cellStyle name="Vírgula 2" xfId="6" xr:uid="{583004DE-14D1-48CA-8F98-FE3747102FFB}"/>
    <cellStyle name="Vírgula 3" xfId="5" xr:uid="{FC04777E-955E-4F65-9FA9-A876533E8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190501</xdr:colOff>
      <xdr:row>1</xdr:row>
      <xdr:rowOff>123268</xdr:rowOff>
    </xdr:from>
    <xdr:to>
      <xdr:col>17</xdr:col>
      <xdr:colOff>1069602</xdr:colOff>
      <xdr:row>5</xdr:row>
      <xdr:rowOff>68181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5B05B8-2A44-4203-8E05-0D178E0C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7089" y="313768"/>
          <a:ext cx="1114425" cy="606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97983</xdr:colOff>
      <xdr:row>1</xdr:row>
      <xdr:rowOff>138792</xdr:rowOff>
    </xdr:from>
    <xdr:to>
      <xdr:col>7</xdr:col>
      <xdr:colOff>1143011</xdr:colOff>
      <xdr:row>5</xdr:row>
      <xdr:rowOff>30837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119893-2A8D-4530-A80E-881FED43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2558" y="329292"/>
          <a:ext cx="1045028" cy="56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1</xdr:row>
      <xdr:rowOff>57150</xdr:rowOff>
    </xdr:from>
    <xdr:to>
      <xdr:col>11</xdr:col>
      <xdr:colOff>1073603</xdr:colOff>
      <xdr:row>4</xdr:row>
      <xdr:rowOff>139695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992CDC-ECFE-4303-8D5A-FD588D14F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219075"/>
          <a:ext cx="1045028" cy="568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3</xdr:row>
      <xdr:rowOff>0</xdr:rowOff>
    </xdr:from>
    <xdr:to>
      <xdr:col>7</xdr:col>
      <xdr:colOff>1133474</xdr:colOff>
      <xdr:row>6</xdr:row>
      <xdr:rowOff>120285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F96B39-0D52-49E8-B254-21F81120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14425" cy="606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2</xdr:row>
      <xdr:rowOff>0</xdr:rowOff>
    </xdr:from>
    <xdr:to>
      <xdr:col>7</xdr:col>
      <xdr:colOff>1133474</xdr:colOff>
      <xdr:row>5</xdr:row>
      <xdr:rowOff>120285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E785A7-7A68-4046-AB19-D1FE9DB7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14425" cy="606060"/>
        </a:xfrm>
        <a:prstGeom prst="rect">
          <a:avLst/>
        </a:prstGeom>
      </xdr:spPr>
    </xdr:pic>
    <xdr:clientData/>
  </xdr:twoCellAnchor>
  <xdr:twoCellAnchor editAs="oneCell">
    <xdr:from>
      <xdr:col>7</xdr:col>
      <xdr:colOff>31377</xdr:colOff>
      <xdr:row>2</xdr:row>
      <xdr:rowOff>0</xdr:rowOff>
    </xdr:from>
    <xdr:to>
      <xdr:col>8</xdr:col>
      <xdr:colOff>2802</xdr:colOff>
      <xdr:row>5</xdr:row>
      <xdr:rowOff>120285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1A3376-C837-480B-B14A-CE326938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6452" y="7959538"/>
          <a:ext cx="1114425" cy="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8E0E-E64A-4633-90B6-544D57CEDF75}">
  <sheetPr>
    <tabColor theme="1" tint="0.249977111117893"/>
    <pageSetUpPr fitToPage="1"/>
  </sheetPr>
  <dimension ref="B3:U98"/>
  <sheetViews>
    <sheetView showGridLines="0" tabSelected="1" zoomScale="85" zoomScaleNormal="85" workbookViewId="0">
      <selection activeCell="R41" sqref="A1:R41"/>
    </sheetView>
  </sheetViews>
  <sheetFormatPr defaultRowHeight="15" x14ac:dyDescent="0.25"/>
  <cols>
    <col min="1" max="1" width="9.140625" style="22" customWidth="1"/>
    <col min="2" max="2" width="3.42578125" style="22" customWidth="1"/>
    <col min="3" max="3" width="5.140625" style="22" customWidth="1"/>
    <col min="4" max="4" width="34.42578125" style="22" customWidth="1"/>
    <col min="5" max="5" width="6.85546875" style="22" customWidth="1"/>
    <col min="6" max="6" width="2.85546875" style="22" customWidth="1"/>
    <col min="7" max="7" width="16.5703125" style="22" customWidth="1"/>
    <col min="8" max="8" width="3.5703125" style="22" customWidth="1"/>
    <col min="9" max="9" width="16.5703125" style="22" customWidth="1"/>
    <col min="10" max="10" width="3.28515625" style="22" customWidth="1"/>
    <col min="11" max="11" width="3.42578125" style="22" customWidth="1"/>
    <col min="12" max="12" width="6" style="22" customWidth="1"/>
    <col min="13" max="13" width="34.28515625" style="22" customWidth="1"/>
    <col min="14" max="14" width="7" style="22" customWidth="1"/>
    <col min="15" max="15" width="2.85546875" style="22" customWidth="1"/>
    <col min="16" max="16" width="16.5703125" style="22" customWidth="1"/>
    <col min="17" max="17" width="3.5703125" style="22" customWidth="1"/>
    <col min="18" max="18" width="16.5703125" style="22" customWidth="1"/>
    <col min="19" max="19" width="11.5703125" style="22" bestFit="1" customWidth="1"/>
    <col min="20" max="21" width="14.28515625" style="22" bestFit="1" customWidth="1"/>
    <col min="22" max="16384" width="9.140625" style="22"/>
  </cols>
  <sheetData>
    <row r="3" spans="2:20" ht="12.75" customHeight="1" x14ac:dyDescent="0.25">
      <c r="B3" s="8" t="s">
        <v>0</v>
      </c>
      <c r="C3" s="1"/>
      <c r="D3" s="1"/>
      <c r="E3" s="2"/>
      <c r="F3" s="1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</row>
    <row r="4" spans="2:20" ht="12.75" customHeight="1" x14ac:dyDescent="0.25">
      <c r="B4" s="8" t="s">
        <v>1</v>
      </c>
      <c r="C4" s="1"/>
      <c r="D4" s="1"/>
      <c r="E4" s="2"/>
      <c r="F4" s="1"/>
      <c r="G4" s="3"/>
      <c r="H4" s="3"/>
      <c r="I4" s="3"/>
      <c r="J4" s="3"/>
      <c r="K4" s="3"/>
      <c r="L4" s="3"/>
      <c r="M4" s="3"/>
      <c r="N4" s="4"/>
      <c r="O4" s="3"/>
      <c r="P4" s="3"/>
      <c r="Q4" s="3"/>
      <c r="R4" s="3"/>
    </row>
    <row r="5" spans="2:20" ht="12.75" customHeight="1" x14ac:dyDescent="0.25">
      <c r="B5" s="46" t="s">
        <v>2</v>
      </c>
      <c r="C5" s="1"/>
      <c r="D5" s="1"/>
      <c r="E5" s="2"/>
      <c r="F5" s="1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</row>
    <row r="6" spans="2:20" ht="12.75" customHeight="1" x14ac:dyDescent="0.25">
      <c r="B6" s="154" t="s">
        <v>3</v>
      </c>
      <c r="C6" s="1"/>
      <c r="D6" s="1"/>
      <c r="E6" s="2"/>
      <c r="F6" s="1"/>
      <c r="G6" s="3"/>
      <c r="H6" s="3"/>
      <c r="I6" s="3"/>
      <c r="J6" s="3"/>
      <c r="K6" s="3"/>
      <c r="L6" s="3"/>
      <c r="M6" s="3"/>
      <c r="N6" s="4"/>
      <c r="O6" s="3"/>
      <c r="P6" s="3"/>
      <c r="Q6" s="3"/>
      <c r="R6" s="3"/>
    </row>
    <row r="7" spans="2:20" ht="12.75" customHeight="1" x14ac:dyDescent="0.25">
      <c r="B7" s="1"/>
      <c r="C7" s="1"/>
      <c r="D7" s="1"/>
      <c r="E7" s="2"/>
      <c r="F7" s="1"/>
      <c r="G7" s="3"/>
      <c r="H7" s="3"/>
      <c r="I7" s="3"/>
      <c r="J7" s="3"/>
      <c r="K7" s="3"/>
      <c r="L7" s="3"/>
      <c r="M7" s="3"/>
      <c r="N7" s="4"/>
      <c r="O7" s="3"/>
      <c r="P7" s="3"/>
      <c r="Q7" s="3"/>
      <c r="R7" s="3"/>
    </row>
    <row r="8" spans="2:20" ht="12.75" customHeight="1" x14ac:dyDescent="0.25">
      <c r="B8" s="1"/>
      <c r="C8" s="1"/>
      <c r="D8" s="1"/>
      <c r="E8" s="5" t="s">
        <v>4</v>
      </c>
      <c r="F8" s="6"/>
      <c r="G8" s="7">
        <v>44377</v>
      </c>
      <c r="H8" s="8"/>
      <c r="I8" s="7">
        <v>44196</v>
      </c>
      <c r="J8" s="9"/>
      <c r="K8" s="1"/>
      <c r="L8" s="1"/>
      <c r="M8" s="1"/>
      <c r="N8" s="5" t="s">
        <v>4</v>
      </c>
      <c r="O8" s="6"/>
      <c r="P8" s="7">
        <v>44377</v>
      </c>
      <c r="Q8" s="8"/>
      <c r="R8" s="7">
        <v>44196</v>
      </c>
    </row>
    <row r="9" spans="2:20" ht="12.75" customHeight="1" x14ac:dyDescent="0.25">
      <c r="B9" s="1"/>
      <c r="C9" s="1"/>
      <c r="D9" s="1"/>
      <c r="E9" s="2"/>
      <c r="F9" s="1"/>
      <c r="G9" s="3"/>
      <c r="H9" s="3"/>
      <c r="I9" s="3"/>
      <c r="J9" s="3"/>
      <c r="K9" s="1"/>
      <c r="L9" s="1"/>
      <c r="M9" s="1"/>
      <c r="N9" s="2"/>
      <c r="O9" s="1"/>
      <c r="P9" s="3"/>
      <c r="Q9" s="3"/>
      <c r="R9" s="3"/>
    </row>
    <row r="10" spans="2:20" ht="12.75" customHeight="1" x14ac:dyDescent="0.25">
      <c r="B10" s="13" t="s">
        <v>5</v>
      </c>
      <c r="C10" s="11"/>
      <c r="D10" s="11"/>
      <c r="E10" s="12"/>
      <c r="F10" s="11"/>
      <c r="G10" s="11"/>
      <c r="H10" s="11"/>
      <c r="I10" s="11"/>
      <c r="J10" s="11"/>
      <c r="K10" s="13" t="s">
        <v>6</v>
      </c>
      <c r="L10" s="11"/>
      <c r="M10" s="11"/>
      <c r="N10" s="12"/>
      <c r="O10" s="11"/>
      <c r="P10" s="11"/>
      <c r="Q10" s="11"/>
      <c r="R10" s="11"/>
    </row>
    <row r="11" spans="2:20" ht="12.75" customHeight="1" x14ac:dyDescent="0.25">
      <c r="B11" s="13"/>
      <c r="C11" s="11"/>
      <c r="D11" s="11"/>
      <c r="E11" s="12"/>
      <c r="F11" s="11"/>
      <c r="G11" s="11"/>
      <c r="H11" s="11"/>
      <c r="I11" s="11"/>
      <c r="J11" s="11"/>
      <c r="K11" s="13"/>
      <c r="L11" s="11"/>
      <c r="M11" s="11"/>
      <c r="N11" s="12"/>
      <c r="O11" s="11"/>
      <c r="P11" s="11"/>
      <c r="Q11" s="11"/>
      <c r="R11" s="11"/>
    </row>
    <row r="12" spans="2:20" ht="12.75" customHeight="1" x14ac:dyDescent="0.25">
      <c r="B12" s="11" t="s">
        <v>7</v>
      </c>
      <c r="C12" s="11"/>
      <c r="D12" s="11"/>
      <c r="E12" s="12"/>
      <c r="F12" s="11"/>
      <c r="G12" s="11"/>
      <c r="H12" s="11"/>
      <c r="I12" s="11"/>
      <c r="J12" s="11"/>
      <c r="K12" s="11" t="s">
        <v>7</v>
      </c>
      <c r="L12" s="11"/>
      <c r="M12" s="11"/>
      <c r="N12" s="12"/>
      <c r="O12" s="11"/>
      <c r="P12" s="11"/>
      <c r="Q12" s="11"/>
      <c r="R12" s="11"/>
    </row>
    <row r="13" spans="2:20" ht="12.75" customHeight="1" x14ac:dyDescent="0.25">
      <c r="B13" s="11"/>
      <c r="C13" s="11"/>
      <c r="D13" s="11"/>
      <c r="E13" s="12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  <c r="R13" s="11"/>
    </row>
    <row r="14" spans="2:20" ht="12.75" customHeight="1" x14ac:dyDescent="0.25">
      <c r="B14" s="11"/>
      <c r="C14" s="16" t="s">
        <v>8</v>
      </c>
      <c r="D14" s="16"/>
      <c r="E14" s="17">
        <v>4</v>
      </c>
      <c r="F14" s="16"/>
      <c r="G14" s="19">
        <v>30939891</v>
      </c>
      <c r="H14" s="20"/>
      <c r="I14" s="19">
        <v>27554822</v>
      </c>
      <c r="J14" s="14"/>
      <c r="K14" s="11"/>
      <c r="L14" s="16" t="s">
        <v>9</v>
      </c>
      <c r="M14" s="16"/>
      <c r="N14" s="17">
        <v>15</v>
      </c>
      <c r="O14" s="18"/>
      <c r="P14" s="19">
        <v>6453032</v>
      </c>
      <c r="Q14" s="20"/>
      <c r="R14" s="19">
        <v>4718246</v>
      </c>
    </row>
    <row r="15" spans="2:20" ht="12.75" customHeight="1" x14ac:dyDescent="0.25">
      <c r="B15" s="11"/>
      <c r="C15" s="16" t="s">
        <v>10</v>
      </c>
      <c r="D15" s="16"/>
      <c r="E15" s="17">
        <v>5</v>
      </c>
      <c r="F15" s="16"/>
      <c r="G15" s="19">
        <v>3227225</v>
      </c>
      <c r="H15" s="20"/>
      <c r="I15" s="19">
        <v>3227225</v>
      </c>
      <c r="J15" s="14"/>
      <c r="K15" s="11"/>
      <c r="L15" s="16" t="s">
        <v>11</v>
      </c>
      <c r="M15" s="16"/>
      <c r="N15" s="17">
        <v>16</v>
      </c>
      <c r="O15" s="18"/>
      <c r="P15" s="19">
        <v>655374</v>
      </c>
      <c r="Q15" s="20"/>
      <c r="R15" s="19">
        <v>480726</v>
      </c>
    </row>
    <row r="16" spans="2:20" ht="12.75" customHeight="1" x14ac:dyDescent="0.25">
      <c r="B16" s="11"/>
      <c r="C16" s="16" t="s">
        <v>12</v>
      </c>
      <c r="D16" s="16"/>
      <c r="E16" s="17">
        <v>6</v>
      </c>
      <c r="F16" s="16"/>
      <c r="G16" s="19">
        <v>838904</v>
      </c>
      <c r="H16" s="20"/>
      <c r="I16" s="19">
        <v>556985</v>
      </c>
      <c r="J16" s="14"/>
      <c r="K16" s="11"/>
      <c r="L16" s="16" t="s">
        <v>13</v>
      </c>
      <c r="M16" s="16"/>
      <c r="N16" s="17">
        <v>17</v>
      </c>
      <c r="O16" s="18"/>
      <c r="P16" s="19">
        <v>2163768</v>
      </c>
      <c r="Q16" s="20"/>
      <c r="R16" s="19">
        <v>56180</v>
      </c>
      <c r="T16" s="155"/>
    </row>
    <row r="17" spans="2:21" ht="12.75" customHeight="1" x14ac:dyDescent="0.25">
      <c r="B17" s="11"/>
      <c r="C17" s="16" t="s">
        <v>14</v>
      </c>
      <c r="D17" s="16"/>
      <c r="E17" s="17">
        <v>7</v>
      </c>
      <c r="F17" s="16"/>
      <c r="G17" s="19">
        <v>1022828</v>
      </c>
      <c r="H17" s="20"/>
      <c r="I17" s="19">
        <v>241582</v>
      </c>
      <c r="J17" s="14"/>
      <c r="K17" s="11"/>
      <c r="L17" s="16" t="s">
        <v>15</v>
      </c>
      <c r="M17" s="16"/>
      <c r="N17" s="17">
        <v>18</v>
      </c>
      <c r="O17" s="18"/>
      <c r="P17" s="19">
        <v>141257</v>
      </c>
      <c r="Q17" s="20"/>
      <c r="R17" s="19">
        <v>3090</v>
      </c>
    </row>
    <row r="18" spans="2:21" ht="12.75" customHeight="1" x14ac:dyDescent="0.25">
      <c r="B18" s="11"/>
      <c r="C18" s="16" t="s">
        <v>16</v>
      </c>
      <c r="D18" s="16"/>
      <c r="E18" s="17">
        <v>17</v>
      </c>
      <c r="F18" s="16"/>
      <c r="G18" s="19">
        <v>15058</v>
      </c>
      <c r="H18" s="20"/>
      <c r="I18" s="19">
        <v>0</v>
      </c>
      <c r="J18" s="14"/>
      <c r="K18" s="11"/>
      <c r="L18" s="16" t="s">
        <v>17</v>
      </c>
      <c r="M18" s="16"/>
      <c r="N18" s="17">
        <v>5</v>
      </c>
      <c r="O18" s="18"/>
      <c r="P18" s="19">
        <v>3227225</v>
      </c>
      <c r="Q18" s="20"/>
      <c r="R18" s="19">
        <v>3227225</v>
      </c>
    </row>
    <row r="19" spans="2:21" ht="12.75" customHeight="1" x14ac:dyDescent="0.25">
      <c r="B19" s="11"/>
      <c r="C19" s="16" t="s">
        <v>18</v>
      </c>
      <c r="D19" s="16"/>
      <c r="E19" s="17">
        <v>8</v>
      </c>
      <c r="F19" s="16"/>
      <c r="G19" s="19">
        <v>82821</v>
      </c>
      <c r="H19" s="20"/>
      <c r="I19" s="19">
        <v>79614</v>
      </c>
      <c r="J19" s="14"/>
      <c r="K19" s="11"/>
      <c r="L19" s="16" t="s">
        <v>19</v>
      </c>
      <c r="M19" s="16"/>
      <c r="N19" s="17">
        <v>19</v>
      </c>
      <c r="O19" s="18"/>
      <c r="P19" s="19">
        <v>2153930</v>
      </c>
      <c r="Q19" s="20"/>
      <c r="R19" s="19">
        <v>2028278</v>
      </c>
    </row>
    <row r="20" spans="2:21" ht="12.75" customHeight="1" x14ac:dyDescent="0.25">
      <c r="B20" s="11"/>
      <c r="C20" s="16" t="s">
        <v>20</v>
      </c>
      <c r="D20" s="16"/>
      <c r="E20" s="17">
        <v>9</v>
      </c>
      <c r="F20" s="16"/>
      <c r="G20" s="19">
        <v>497386</v>
      </c>
      <c r="H20" s="20"/>
      <c r="I20" s="19">
        <v>584299</v>
      </c>
      <c r="J20" s="14"/>
      <c r="K20" s="11"/>
      <c r="L20" s="16"/>
      <c r="M20" s="16"/>
      <c r="N20" s="17"/>
      <c r="O20" s="18"/>
      <c r="P20" s="19"/>
      <c r="Q20" s="20"/>
      <c r="R20" s="19"/>
      <c r="T20" s="152"/>
      <c r="U20" s="152"/>
    </row>
    <row r="21" spans="2:21" ht="12.75" customHeight="1" x14ac:dyDescent="0.25">
      <c r="B21" s="11"/>
      <c r="J21" s="14"/>
      <c r="K21" s="11"/>
      <c r="L21" s="11"/>
      <c r="M21" s="11"/>
      <c r="N21" s="12"/>
      <c r="O21" s="18"/>
      <c r="T21" s="152"/>
      <c r="U21" s="152"/>
    </row>
    <row r="22" spans="2:21" ht="12.75" customHeight="1" x14ac:dyDescent="0.25">
      <c r="B22" s="13" t="s">
        <v>21</v>
      </c>
      <c r="C22" s="11"/>
      <c r="D22" s="11"/>
      <c r="E22" s="12"/>
      <c r="F22" s="11"/>
      <c r="G22" s="23">
        <f>SUM(G14:G20)</f>
        <v>36624113</v>
      </c>
      <c r="H22" s="24"/>
      <c r="I22" s="23">
        <f>SUM(I14:I20)</f>
        <v>32244527</v>
      </c>
      <c r="J22" s="14"/>
      <c r="K22" s="13" t="s">
        <v>21</v>
      </c>
      <c r="L22" s="11"/>
      <c r="M22" s="11"/>
      <c r="N22" s="11"/>
      <c r="O22" s="18"/>
      <c r="P22" s="23">
        <f>SUM(P14:P19)</f>
        <v>14794586</v>
      </c>
      <c r="Q22" s="24"/>
      <c r="R22" s="23">
        <v>10513745</v>
      </c>
      <c r="T22" s="152"/>
      <c r="U22" s="152"/>
    </row>
    <row r="23" spans="2:21" x14ac:dyDescent="0.25">
      <c r="J23" s="14"/>
      <c r="K23" s="11"/>
      <c r="L23" s="25"/>
      <c r="M23" s="25"/>
      <c r="N23" s="26"/>
      <c r="O23" s="18"/>
      <c r="P23" s="27"/>
      <c r="Q23" s="28"/>
      <c r="R23" s="27"/>
      <c r="U23" s="152"/>
    </row>
    <row r="24" spans="2:21" ht="12.75" customHeight="1" x14ac:dyDescent="0.25">
      <c r="B24" s="13"/>
      <c r="C24" s="11"/>
      <c r="D24" s="11"/>
      <c r="E24" s="12"/>
      <c r="F24" s="11"/>
      <c r="G24" s="28"/>
      <c r="H24" s="24"/>
      <c r="I24" s="28"/>
      <c r="J24" s="14"/>
      <c r="K24" s="13" t="s">
        <v>22</v>
      </c>
      <c r="L24" s="11"/>
      <c r="M24" s="11"/>
      <c r="N24" s="12"/>
      <c r="O24" s="18"/>
      <c r="P24" s="28"/>
      <c r="Q24" s="28"/>
      <c r="R24" s="28"/>
    </row>
    <row r="25" spans="2:21" ht="12.75" customHeight="1" x14ac:dyDescent="0.25">
      <c r="B25" s="11"/>
      <c r="C25" s="11"/>
      <c r="D25" s="11"/>
      <c r="E25" s="12"/>
      <c r="F25" s="11"/>
      <c r="G25" s="28"/>
      <c r="H25" s="28"/>
      <c r="I25" s="28"/>
      <c r="J25" s="14"/>
      <c r="K25" s="13"/>
      <c r="L25" s="11"/>
      <c r="M25" s="11"/>
      <c r="N25" s="12"/>
      <c r="O25" s="18"/>
      <c r="P25" s="28"/>
      <c r="Q25" s="28"/>
      <c r="R25" s="28"/>
    </row>
    <row r="26" spans="2:21" ht="12.75" customHeight="1" x14ac:dyDescent="0.25">
      <c r="B26" s="13" t="s">
        <v>22</v>
      </c>
      <c r="C26" s="11"/>
      <c r="D26" s="11"/>
      <c r="E26" s="12"/>
      <c r="F26" s="11"/>
      <c r="G26" s="28"/>
      <c r="H26" s="28"/>
      <c r="I26" s="28"/>
      <c r="J26" s="11"/>
      <c r="K26" s="13"/>
      <c r="L26" s="29" t="s">
        <v>23</v>
      </c>
      <c r="M26" s="30"/>
      <c r="N26" s="17">
        <v>20</v>
      </c>
      <c r="O26" s="18"/>
      <c r="P26" s="31">
        <v>2856289</v>
      </c>
      <c r="Q26" s="20"/>
      <c r="R26" s="31">
        <v>3023115</v>
      </c>
    </row>
    <row r="27" spans="2:21" ht="12.75" customHeight="1" x14ac:dyDescent="0.25">
      <c r="B27" s="13"/>
      <c r="C27" s="11"/>
      <c r="D27" s="11"/>
      <c r="E27" s="12"/>
      <c r="F27" s="11"/>
      <c r="G27" s="28"/>
      <c r="H27" s="28"/>
      <c r="I27" s="28"/>
      <c r="J27" s="11"/>
      <c r="K27" s="13"/>
      <c r="L27" s="29" t="s">
        <v>19</v>
      </c>
      <c r="M27" s="30"/>
      <c r="N27" s="17">
        <v>19</v>
      </c>
      <c r="O27" s="18"/>
      <c r="P27" s="19">
        <v>5645613</v>
      </c>
      <c r="Q27" s="20"/>
      <c r="R27" s="31">
        <v>6743520</v>
      </c>
    </row>
    <row r="28" spans="2:21" ht="12.75" customHeight="1" x14ac:dyDescent="0.25">
      <c r="B28" s="13"/>
      <c r="C28" s="29" t="s">
        <v>24</v>
      </c>
      <c r="D28" s="11"/>
      <c r="E28" s="12"/>
      <c r="F28" s="11"/>
      <c r="G28" s="28"/>
      <c r="H28" s="28"/>
      <c r="I28" s="28"/>
      <c r="J28" s="11"/>
      <c r="K28" s="13"/>
      <c r="L28" s="32"/>
      <c r="M28" s="25"/>
      <c r="N28" s="12"/>
      <c r="O28" s="18"/>
      <c r="P28" s="33"/>
      <c r="Q28" s="28"/>
      <c r="R28" s="33"/>
    </row>
    <row r="29" spans="2:21" ht="12.75" customHeight="1" x14ac:dyDescent="0.25">
      <c r="B29" s="156"/>
      <c r="C29" s="29"/>
      <c r="D29" s="16" t="s">
        <v>25</v>
      </c>
      <c r="E29" s="17">
        <v>10</v>
      </c>
      <c r="F29" s="30"/>
      <c r="G29" s="31">
        <v>12706426</v>
      </c>
      <c r="H29" s="20"/>
      <c r="I29" s="31">
        <v>12706426</v>
      </c>
      <c r="J29" s="11"/>
      <c r="K29" s="13" t="s">
        <v>26</v>
      </c>
      <c r="L29" s="11"/>
      <c r="M29" s="11"/>
      <c r="N29" s="12"/>
      <c r="O29" s="18"/>
      <c r="P29" s="23">
        <f>SUM(P26:P27)</f>
        <v>8501902</v>
      </c>
      <c r="Q29" s="28"/>
      <c r="R29" s="23">
        <v>9766635</v>
      </c>
    </row>
    <row r="30" spans="2:21" ht="12.75" customHeight="1" x14ac:dyDescent="0.25">
      <c r="B30" s="30"/>
      <c r="C30" s="30"/>
      <c r="D30" s="16" t="s">
        <v>27</v>
      </c>
      <c r="E30" s="17">
        <v>11</v>
      </c>
      <c r="F30" s="30"/>
      <c r="G30" s="31">
        <v>587958</v>
      </c>
      <c r="H30" s="20"/>
      <c r="I30" s="31">
        <v>587958</v>
      </c>
      <c r="J30" s="11"/>
      <c r="K30" s="13"/>
      <c r="L30" s="11"/>
      <c r="M30" s="11"/>
      <c r="N30" s="12"/>
      <c r="O30" s="18"/>
      <c r="P30" s="28"/>
      <c r="Q30" s="28"/>
      <c r="R30" s="28"/>
    </row>
    <row r="31" spans="2:21" ht="12.75" customHeight="1" x14ac:dyDescent="0.25">
      <c r="B31" s="30"/>
      <c r="C31" s="30"/>
      <c r="D31" s="16" t="s">
        <v>28</v>
      </c>
      <c r="E31" s="17">
        <v>12</v>
      </c>
      <c r="F31" s="30"/>
      <c r="G31" s="19">
        <v>764561</v>
      </c>
      <c r="H31" s="20"/>
      <c r="I31" s="19">
        <v>764561</v>
      </c>
      <c r="J31" s="35"/>
      <c r="K31" s="13" t="s">
        <v>29</v>
      </c>
      <c r="L31" s="11"/>
      <c r="M31" s="11"/>
      <c r="N31" s="12"/>
      <c r="O31" s="18"/>
      <c r="P31" s="28"/>
      <c r="Q31" s="28"/>
      <c r="R31" s="28"/>
    </row>
    <row r="32" spans="2:21" ht="12.75" customHeight="1" x14ac:dyDescent="0.25">
      <c r="B32" s="30"/>
      <c r="C32" s="29" t="s">
        <v>30</v>
      </c>
      <c r="D32" s="29"/>
      <c r="E32" s="17">
        <v>13</v>
      </c>
      <c r="F32" s="29"/>
      <c r="G32" s="31">
        <v>9276776</v>
      </c>
      <c r="H32" s="20"/>
      <c r="I32" s="31">
        <v>10215220</v>
      </c>
      <c r="J32" s="35"/>
      <c r="K32" s="13"/>
      <c r="L32" s="11"/>
      <c r="M32" s="11"/>
      <c r="N32" s="12"/>
      <c r="O32" s="18"/>
      <c r="P32" s="28"/>
      <c r="Q32" s="28"/>
      <c r="R32" s="28"/>
    </row>
    <row r="33" spans="2:20" ht="12.75" customHeight="1" x14ac:dyDescent="0.25">
      <c r="B33" s="30"/>
      <c r="C33" s="29" t="s">
        <v>31</v>
      </c>
      <c r="D33" s="29"/>
      <c r="E33" s="17">
        <v>14</v>
      </c>
      <c r="F33" s="29"/>
      <c r="G33" s="31">
        <v>83842901</v>
      </c>
      <c r="H33" s="20"/>
      <c r="I33" s="31">
        <v>67194855</v>
      </c>
      <c r="J33" s="36"/>
      <c r="K33" s="13"/>
      <c r="L33" s="29" t="s">
        <v>32</v>
      </c>
      <c r="M33" s="30"/>
      <c r="N33" s="17">
        <v>21</v>
      </c>
      <c r="O33" s="18"/>
      <c r="P33" s="157">
        <v>139925013</v>
      </c>
      <c r="Q33" s="20"/>
      <c r="R33" s="157">
        <v>113397250</v>
      </c>
    </row>
    <row r="34" spans="2:20" ht="12.75" customHeight="1" x14ac:dyDescent="0.25">
      <c r="B34" s="11"/>
      <c r="C34" s="32"/>
      <c r="D34" s="32"/>
      <c r="E34" s="37"/>
      <c r="F34" s="32"/>
      <c r="G34" s="33"/>
      <c r="H34" s="28"/>
      <c r="I34" s="33"/>
      <c r="J34" s="36"/>
      <c r="K34" s="11"/>
      <c r="L34" s="29" t="s">
        <v>33</v>
      </c>
      <c r="M34" s="29"/>
      <c r="N34" s="17">
        <v>22</v>
      </c>
      <c r="O34" s="18"/>
      <c r="P34" s="157">
        <v>-35609123</v>
      </c>
      <c r="Q34" s="20"/>
      <c r="R34" s="157">
        <v>-36491846</v>
      </c>
      <c r="S34" s="155"/>
      <c r="T34" s="155"/>
    </row>
    <row r="35" spans="2:20" ht="12.75" customHeight="1" x14ac:dyDescent="0.25">
      <c r="B35" s="13" t="s">
        <v>26</v>
      </c>
      <c r="C35" s="11"/>
      <c r="D35" s="11"/>
      <c r="E35" s="12"/>
      <c r="F35" s="11"/>
      <c r="G35" s="23">
        <f>SUM(G29:G33)</f>
        <v>107178622</v>
      </c>
      <c r="H35" s="28"/>
      <c r="I35" s="23">
        <f>SUM(I29:I33)</f>
        <v>91469020</v>
      </c>
      <c r="J35" s="35"/>
      <c r="K35" s="11"/>
      <c r="L35" s="29" t="s">
        <v>34</v>
      </c>
      <c r="M35" s="29"/>
      <c r="N35" s="17">
        <v>23</v>
      </c>
      <c r="O35" s="18"/>
      <c r="P35" s="157">
        <v>16190357</v>
      </c>
      <c r="Q35" s="20"/>
      <c r="R35" s="157">
        <v>26527763</v>
      </c>
      <c r="S35" s="155"/>
    </row>
    <row r="36" spans="2:20" ht="12.75" customHeight="1" x14ac:dyDescent="0.25">
      <c r="B36" s="13"/>
      <c r="C36" s="11"/>
      <c r="D36" s="11"/>
      <c r="E36" s="12"/>
      <c r="F36" s="11"/>
      <c r="G36" s="28"/>
      <c r="H36" s="28"/>
      <c r="I36" s="28"/>
      <c r="J36" s="35"/>
      <c r="K36" s="11"/>
      <c r="L36" s="32"/>
      <c r="M36" s="32"/>
      <c r="N36" s="37"/>
      <c r="O36" s="18"/>
      <c r="P36" s="33"/>
      <c r="Q36" s="28"/>
      <c r="R36" s="33"/>
    </row>
    <row r="37" spans="2:20" ht="12.75" customHeight="1" x14ac:dyDescent="0.25">
      <c r="B37" s="11"/>
      <c r="C37" s="11"/>
      <c r="D37" s="11"/>
      <c r="E37" s="12"/>
      <c r="F37" s="11"/>
      <c r="G37" s="11"/>
      <c r="H37" s="11"/>
      <c r="I37" s="28"/>
      <c r="J37" s="38"/>
      <c r="K37" s="13" t="s">
        <v>35</v>
      </c>
      <c r="L37" s="11"/>
      <c r="M37" s="11"/>
      <c r="N37" s="12"/>
      <c r="O37" s="12"/>
      <c r="P37" s="23">
        <f>SUM(P33:P35)</f>
        <v>120506247</v>
      </c>
      <c r="Q37" s="28"/>
      <c r="R37" s="23">
        <v>103433167</v>
      </c>
    </row>
    <row r="38" spans="2:20" ht="12.75" customHeight="1" x14ac:dyDescent="0.25">
      <c r="B38" s="11"/>
      <c r="C38" s="11"/>
      <c r="D38" s="11"/>
      <c r="E38" s="12"/>
      <c r="F38" s="11"/>
      <c r="G38" s="28"/>
      <c r="H38" s="28"/>
      <c r="I38" s="28"/>
      <c r="J38" s="11"/>
      <c r="K38" s="11"/>
      <c r="L38" s="11"/>
      <c r="M38" s="11"/>
      <c r="N38" s="12"/>
      <c r="O38" s="12"/>
      <c r="P38" s="11"/>
      <c r="Q38" s="11"/>
      <c r="R38" s="11"/>
    </row>
    <row r="39" spans="2:20" ht="12.75" customHeight="1" thickBot="1" x14ac:dyDescent="0.3">
      <c r="B39" s="13" t="s">
        <v>36</v>
      </c>
      <c r="C39" s="11"/>
      <c r="D39" s="11"/>
      <c r="E39" s="12"/>
      <c r="F39" s="11"/>
      <c r="G39" s="39">
        <f>SUM(G22,G35)</f>
        <v>143802735</v>
      </c>
      <c r="H39" s="28"/>
      <c r="I39" s="39">
        <f>SUM(I22,I35)</f>
        <v>123713547</v>
      </c>
      <c r="J39" s="40"/>
      <c r="K39" s="13" t="s">
        <v>37</v>
      </c>
      <c r="L39" s="11"/>
      <c r="M39" s="11"/>
      <c r="N39" s="12"/>
      <c r="O39" s="11"/>
      <c r="P39" s="39">
        <f>SUM(P22,P29,P37)</f>
        <v>143802735</v>
      </c>
      <c r="Q39" s="28"/>
      <c r="R39" s="39">
        <v>123713547</v>
      </c>
      <c r="T39" s="155"/>
    </row>
    <row r="40" spans="2:20" ht="12.75" customHeight="1" thickTop="1" x14ac:dyDescent="0.25">
      <c r="B40" s="11"/>
      <c r="C40" s="11"/>
      <c r="D40" s="11"/>
      <c r="E40" s="12"/>
      <c r="F40" s="11"/>
      <c r="G40" s="12"/>
      <c r="H40" s="12"/>
      <c r="I40" s="12"/>
      <c r="J40" s="11"/>
      <c r="K40" s="11"/>
      <c r="L40" s="11"/>
      <c r="M40" s="11"/>
      <c r="N40" s="12"/>
      <c r="O40" s="11"/>
      <c r="P40" s="11"/>
      <c r="Q40" s="11"/>
      <c r="R40" s="11"/>
    </row>
    <row r="41" spans="2:20" ht="12.75" customHeight="1" x14ac:dyDescent="0.25">
      <c r="B41" s="41" t="s">
        <v>38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41"/>
      <c r="P41" s="41"/>
      <c r="Q41" s="41"/>
      <c r="R41" s="41"/>
    </row>
    <row r="42" spans="2:20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58"/>
      <c r="O42" s="11"/>
      <c r="P42" s="159"/>
      <c r="Q42" s="11"/>
      <c r="R42" s="11"/>
    </row>
    <row r="43" spans="2:20" x14ac:dyDescent="0.25">
      <c r="B43" s="11"/>
      <c r="C43" s="11"/>
      <c r="D43" s="11"/>
      <c r="E43" s="11"/>
      <c r="F43" s="11"/>
      <c r="G43" s="160"/>
      <c r="H43" s="11"/>
      <c r="I43" s="11"/>
      <c r="J43" s="11"/>
      <c r="K43" s="11"/>
      <c r="L43" s="11"/>
      <c r="M43" s="11"/>
      <c r="N43" s="158"/>
      <c r="O43" s="11"/>
      <c r="P43" s="159"/>
      <c r="Q43" s="11"/>
      <c r="R43" s="11"/>
    </row>
    <row r="44" spans="2:20" x14ac:dyDescent="0.25">
      <c r="B44" s="11"/>
      <c r="C44" s="11"/>
      <c r="D44" s="11"/>
      <c r="E44" s="11"/>
      <c r="F44" s="11"/>
      <c r="G44" s="161"/>
      <c r="H44" s="11"/>
      <c r="I44" s="11"/>
      <c r="J44" s="11"/>
      <c r="K44" s="11"/>
      <c r="L44" s="11"/>
      <c r="M44" s="11"/>
      <c r="N44" s="158"/>
      <c r="O44" s="11"/>
      <c r="P44" s="159"/>
      <c r="Q44" s="11"/>
      <c r="R44" s="11"/>
    </row>
    <row r="45" spans="2:20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58"/>
      <c r="O45" s="11"/>
      <c r="P45" s="159"/>
      <c r="Q45" s="11"/>
      <c r="R45" s="11"/>
    </row>
    <row r="46" spans="2:20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58"/>
      <c r="O46" s="11"/>
      <c r="P46" s="159"/>
      <c r="Q46" s="11"/>
      <c r="R46" s="11"/>
    </row>
    <row r="47" spans="2:20" x14ac:dyDescent="0.25">
      <c r="B47" s="11"/>
      <c r="C47" s="11"/>
      <c r="D47" s="11"/>
      <c r="E47" s="11"/>
      <c r="F47" s="11"/>
      <c r="G47" s="160"/>
      <c r="H47" s="11"/>
      <c r="I47" s="11"/>
      <c r="J47" s="11"/>
      <c r="K47" s="11"/>
      <c r="L47" s="11"/>
      <c r="M47" s="11"/>
      <c r="N47" s="158"/>
      <c r="O47" s="11"/>
      <c r="P47" s="159"/>
      <c r="Q47" s="11"/>
      <c r="R47" s="11"/>
    </row>
    <row r="48" spans="2:20" x14ac:dyDescent="0.25">
      <c r="B48" s="11"/>
      <c r="C48" s="11"/>
      <c r="D48" s="11"/>
      <c r="E48" s="11"/>
      <c r="F48" s="11"/>
      <c r="G48" s="161"/>
      <c r="H48" s="11"/>
      <c r="I48" s="11"/>
      <c r="J48" s="11"/>
      <c r="K48" s="11"/>
      <c r="L48" s="11"/>
      <c r="M48" s="11"/>
      <c r="N48" s="158"/>
      <c r="O48" s="11"/>
      <c r="P48" s="159"/>
      <c r="Q48" s="11"/>
      <c r="R48" s="11"/>
    </row>
    <row r="49" spans="2:18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58"/>
      <c r="O49" s="11"/>
      <c r="P49" s="159"/>
      <c r="Q49" s="11"/>
      <c r="R49" s="11"/>
    </row>
    <row r="50" spans="2:18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58"/>
      <c r="O50" s="11"/>
      <c r="P50" s="159"/>
      <c r="Q50" s="11"/>
      <c r="R50" s="11"/>
    </row>
    <row r="51" spans="2:18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58"/>
      <c r="O51" s="11"/>
      <c r="P51" s="159"/>
      <c r="Q51" s="11"/>
      <c r="R51" s="11"/>
    </row>
    <row r="52" spans="2:18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58"/>
      <c r="O52" s="11"/>
      <c r="P52" s="159"/>
      <c r="Q52" s="11"/>
      <c r="R52" s="11"/>
    </row>
    <row r="53" spans="2:18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58"/>
      <c r="O53" s="11"/>
      <c r="P53" s="159"/>
      <c r="Q53" s="11"/>
      <c r="R53" s="11"/>
    </row>
    <row r="54" spans="2:18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58"/>
      <c r="O54" s="11"/>
      <c r="P54" s="159"/>
      <c r="Q54" s="11"/>
      <c r="R54" s="11"/>
    </row>
    <row r="55" spans="2:18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58"/>
      <c r="O55" s="11"/>
      <c r="P55" s="159"/>
      <c r="Q55" s="11"/>
      <c r="R55" s="11"/>
    </row>
    <row r="56" spans="2:18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58"/>
      <c r="O56" s="11"/>
      <c r="P56" s="159"/>
      <c r="Q56" s="11"/>
      <c r="R56" s="11"/>
    </row>
    <row r="57" spans="2:18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58"/>
      <c r="O57" s="11"/>
      <c r="P57" s="159"/>
      <c r="Q57" s="11"/>
      <c r="R57" s="11"/>
    </row>
    <row r="58" spans="2:18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58"/>
      <c r="O58" s="11"/>
      <c r="P58" s="159"/>
      <c r="Q58" s="11"/>
      <c r="R58" s="11"/>
    </row>
    <row r="59" spans="2:18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58"/>
      <c r="O59" s="11"/>
      <c r="P59" s="159"/>
      <c r="Q59" s="11"/>
      <c r="R59" s="11"/>
    </row>
    <row r="60" spans="2:18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58"/>
      <c r="O60" s="11"/>
      <c r="P60" s="159"/>
      <c r="Q60" s="11"/>
      <c r="R60" s="11"/>
    </row>
    <row r="61" spans="2:18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58"/>
      <c r="O61" s="11"/>
      <c r="P61" s="159"/>
      <c r="Q61" s="11"/>
      <c r="R61" s="11"/>
    </row>
    <row r="62" spans="2:18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58"/>
      <c r="O62" s="11"/>
      <c r="P62" s="159"/>
      <c r="Q62" s="11"/>
      <c r="R62" s="11"/>
    </row>
    <row r="63" spans="2:18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58"/>
      <c r="O63" s="11"/>
      <c r="P63" s="159"/>
      <c r="Q63" s="11"/>
      <c r="R63" s="11"/>
    </row>
    <row r="64" spans="2:18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58"/>
      <c r="O64" s="11"/>
      <c r="P64" s="159"/>
      <c r="Q64" s="11"/>
      <c r="R64" s="11"/>
    </row>
    <row r="65" spans="2:18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58"/>
      <c r="O65" s="11"/>
      <c r="P65" s="159"/>
      <c r="Q65" s="11"/>
      <c r="R65" s="11"/>
    </row>
    <row r="66" spans="2:18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58"/>
      <c r="O66" s="11"/>
      <c r="P66" s="159"/>
      <c r="Q66" s="11"/>
      <c r="R66" s="11"/>
    </row>
    <row r="67" spans="2:18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58"/>
      <c r="O67" s="11"/>
      <c r="P67" s="159"/>
      <c r="Q67" s="11"/>
      <c r="R67" s="11"/>
    </row>
    <row r="68" spans="2:18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58"/>
      <c r="O68" s="11"/>
      <c r="P68" s="159"/>
      <c r="Q68" s="11"/>
      <c r="R68" s="11"/>
    </row>
    <row r="69" spans="2:18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58"/>
      <c r="O69" s="11"/>
      <c r="P69" s="159"/>
      <c r="Q69" s="11"/>
      <c r="R69" s="11"/>
    </row>
    <row r="70" spans="2:18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58"/>
      <c r="O70" s="11"/>
      <c r="P70" s="159"/>
      <c r="Q70" s="11"/>
      <c r="R70" s="11"/>
    </row>
    <row r="71" spans="2:18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58"/>
      <c r="O71" s="11"/>
      <c r="P71" s="159"/>
      <c r="Q71" s="11"/>
      <c r="R71" s="11"/>
    </row>
    <row r="72" spans="2:18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58"/>
      <c r="O72" s="11"/>
      <c r="P72" s="159"/>
      <c r="Q72" s="11"/>
      <c r="R72" s="11"/>
    </row>
    <row r="73" spans="2:18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58"/>
      <c r="O73" s="11"/>
      <c r="P73" s="159"/>
      <c r="Q73" s="11"/>
      <c r="R73" s="11"/>
    </row>
    <row r="74" spans="2:18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58"/>
      <c r="O74" s="11"/>
      <c r="P74" s="159"/>
      <c r="Q74" s="11"/>
      <c r="R74" s="11"/>
    </row>
    <row r="75" spans="2:18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58"/>
      <c r="O75" s="11"/>
      <c r="P75" s="159"/>
      <c r="Q75" s="11"/>
      <c r="R75" s="11"/>
    </row>
    <row r="76" spans="2:18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58"/>
      <c r="O76" s="11"/>
      <c r="P76" s="159"/>
      <c r="Q76" s="11"/>
      <c r="R76" s="11"/>
    </row>
    <row r="77" spans="2:18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58"/>
      <c r="O77" s="11"/>
      <c r="P77" s="159"/>
      <c r="Q77" s="11"/>
      <c r="R77" s="11"/>
    </row>
    <row r="78" spans="2:18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58"/>
      <c r="O78" s="11"/>
      <c r="P78" s="159"/>
      <c r="Q78" s="11"/>
      <c r="R78" s="11"/>
    </row>
    <row r="79" spans="2:18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58"/>
      <c r="O79" s="11"/>
      <c r="P79" s="159"/>
      <c r="Q79" s="11"/>
      <c r="R79" s="11"/>
    </row>
    <row r="80" spans="2:18" x14ac:dyDescent="0.2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58"/>
      <c r="O80" s="11"/>
      <c r="P80" s="159"/>
      <c r="Q80" s="11"/>
      <c r="R80" s="11"/>
    </row>
    <row r="81" spans="2:18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58"/>
      <c r="O81" s="11"/>
      <c r="P81" s="159"/>
      <c r="Q81" s="11"/>
      <c r="R81" s="11"/>
    </row>
    <row r="82" spans="2:18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58"/>
      <c r="O82" s="11"/>
      <c r="P82" s="159"/>
      <c r="Q82" s="11"/>
      <c r="R82" s="11"/>
    </row>
    <row r="83" spans="2:18" x14ac:dyDescent="0.2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58"/>
      <c r="O83" s="11"/>
      <c r="P83" s="159"/>
      <c r="Q83" s="11"/>
      <c r="R83" s="11"/>
    </row>
    <row r="84" spans="2:18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58"/>
      <c r="O84" s="11"/>
      <c r="P84" s="159"/>
      <c r="Q84" s="11"/>
      <c r="R84" s="11"/>
    </row>
    <row r="85" spans="2:18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58"/>
      <c r="O85" s="11"/>
      <c r="P85" s="159"/>
      <c r="Q85" s="11"/>
      <c r="R85" s="11"/>
    </row>
    <row r="86" spans="2:18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58"/>
      <c r="O86" s="11"/>
      <c r="P86" s="159"/>
      <c r="Q86" s="11"/>
      <c r="R86" s="11"/>
    </row>
    <row r="87" spans="2:18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58"/>
      <c r="O87" s="11"/>
      <c r="P87" s="159"/>
      <c r="Q87" s="11"/>
      <c r="R87" s="11"/>
    </row>
    <row r="88" spans="2:18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58"/>
      <c r="O88" s="11"/>
      <c r="P88" s="159"/>
      <c r="Q88" s="11"/>
      <c r="R88" s="11"/>
    </row>
    <row r="89" spans="2:18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58"/>
      <c r="O89" s="11"/>
      <c r="P89" s="159"/>
      <c r="Q89" s="11"/>
      <c r="R89" s="11"/>
    </row>
    <row r="90" spans="2:18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58"/>
      <c r="O90" s="11"/>
      <c r="P90" s="159"/>
      <c r="Q90" s="11"/>
      <c r="R90" s="11"/>
    </row>
    <row r="91" spans="2:18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58"/>
      <c r="O91" s="11"/>
      <c r="P91" s="159"/>
      <c r="Q91" s="11"/>
      <c r="R91" s="11"/>
    </row>
    <row r="92" spans="2:18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58"/>
      <c r="O92" s="11"/>
      <c r="P92" s="159"/>
      <c r="Q92" s="11"/>
      <c r="R92" s="11"/>
    </row>
    <row r="93" spans="2:18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58"/>
      <c r="O93" s="11"/>
      <c r="P93" s="159"/>
      <c r="Q93" s="11"/>
      <c r="R93" s="11"/>
    </row>
    <row r="94" spans="2:18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58"/>
      <c r="O94" s="11"/>
      <c r="P94" s="159"/>
      <c r="Q94" s="11"/>
      <c r="R94" s="11"/>
    </row>
    <row r="95" spans="2:18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58"/>
      <c r="O95" s="11"/>
      <c r="P95" s="159"/>
      <c r="Q95" s="11"/>
      <c r="R95" s="11"/>
    </row>
    <row r="96" spans="2:18" x14ac:dyDescent="0.25">
      <c r="B96" s="162"/>
      <c r="C96" s="1"/>
      <c r="D96" s="1"/>
      <c r="E96" s="1"/>
      <c r="F96" s="1"/>
      <c r="G96" s="1"/>
      <c r="H96" s="1"/>
      <c r="I96" s="163"/>
      <c r="J96" s="1"/>
      <c r="K96" s="1"/>
      <c r="L96" s="1"/>
      <c r="M96" s="1"/>
      <c r="N96" s="3"/>
      <c r="O96" s="162"/>
      <c r="P96" s="164"/>
      <c r="Q96" s="162"/>
      <c r="R96" s="162"/>
    </row>
    <row r="97" spans="2:18" x14ac:dyDescent="0.25">
      <c r="B97" s="162"/>
      <c r="C97" s="1"/>
      <c r="D97" s="31"/>
      <c r="E97" s="1"/>
      <c r="F97" s="1"/>
      <c r="G97" s="165"/>
      <c r="H97" s="1"/>
      <c r="I97" s="165"/>
      <c r="J97" s="1"/>
      <c r="K97" s="1"/>
      <c r="L97" s="1"/>
      <c r="M97" s="166"/>
      <c r="N97" s="3"/>
      <c r="O97" s="162"/>
      <c r="P97" s="164"/>
      <c r="Q97" s="162"/>
      <c r="R97" s="162"/>
    </row>
    <row r="98" spans="2:18" x14ac:dyDescent="0.25">
      <c r="B98" s="162"/>
      <c r="C98" s="1"/>
      <c r="D98" s="165"/>
      <c r="E98" s="1"/>
      <c r="F98" s="1"/>
      <c r="H98" s="1"/>
      <c r="I98" s="163"/>
      <c r="J98" s="1"/>
      <c r="K98" s="1"/>
    </row>
  </sheetData>
  <pageMargins left="0.511811024" right="0.511811024" top="0.78740157499999996" bottom="0.78740157499999996" header="0.31496062000000002" footer="0.31496062000000002"/>
  <pageSetup paperSize="9" scale="48" orientation="portrait" r:id="rId1"/>
  <ignoredErrors>
    <ignoredError sqref="G9:R3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18AB-1A1E-4FF9-91B0-7DC35531C9D5}">
  <sheetPr>
    <tabColor theme="1" tint="0.249977111117893"/>
    <pageSetUpPr fitToPage="1"/>
  </sheetPr>
  <dimension ref="B2:R44"/>
  <sheetViews>
    <sheetView showGridLines="0" topLeftCell="A55" zoomScale="85" zoomScaleNormal="85" workbookViewId="0">
      <selection activeCell="F41" sqref="F41"/>
    </sheetView>
  </sheetViews>
  <sheetFormatPr defaultRowHeight="15" x14ac:dyDescent="0.25"/>
  <cols>
    <col min="2" max="2" width="5" customWidth="1"/>
    <col min="3" max="3" width="45.140625" customWidth="1"/>
    <col min="5" max="5" width="2.85546875" customWidth="1"/>
    <col min="6" max="6" width="17.7109375" customWidth="1"/>
    <col min="7" max="7" width="2.85546875" customWidth="1"/>
    <col min="8" max="8" width="17.85546875" customWidth="1"/>
    <col min="12" max="13" width="11.5703125" bestFit="1" customWidth="1"/>
    <col min="14" max="14" width="13.28515625" style="21" bestFit="1" customWidth="1"/>
    <col min="16" max="16" width="10.5703125" bestFit="1" customWidth="1"/>
    <col min="18" max="18" width="13.28515625" bestFit="1" customWidth="1"/>
  </cols>
  <sheetData>
    <row r="2" spans="2:18" x14ac:dyDescent="0.25">
      <c r="B2" s="22"/>
    </row>
    <row r="3" spans="2:18" ht="12.75" customHeight="1" x14ac:dyDescent="0.25">
      <c r="B3" s="44" t="s">
        <v>0</v>
      </c>
      <c r="C3" s="45"/>
      <c r="D3" s="45"/>
      <c r="E3" s="45"/>
      <c r="F3" s="45"/>
      <c r="G3" s="45"/>
      <c r="H3" s="45"/>
    </row>
    <row r="4" spans="2:18" ht="12.75" customHeight="1" x14ac:dyDescent="0.25">
      <c r="B4" s="44" t="s">
        <v>39</v>
      </c>
      <c r="C4" s="45"/>
      <c r="D4" s="45"/>
      <c r="E4" s="45"/>
      <c r="F4" s="45"/>
      <c r="G4" s="45"/>
      <c r="H4" s="45"/>
    </row>
    <row r="5" spans="2:18" ht="12.75" customHeight="1" x14ac:dyDescent="0.25">
      <c r="B5" s="46" t="s">
        <v>40</v>
      </c>
      <c r="C5" s="45"/>
      <c r="D5" s="45"/>
      <c r="E5" s="45"/>
      <c r="F5" s="45"/>
      <c r="G5" s="45"/>
      <c r="H5" s="45"/>
    </row>
    <row r="6" spans="2:18" ht="12.75" customHeight="1" x14ac:dyDescent="0.25">
      <c r="B6" s="46" t="s">
        <v>3</v>
      </c>
      <c r="C6" s="45"/>
      <c r="D6" s="45"/>
      <c r="E6" s="45"/>
      <c r="F6" s="45"/>
      <c r="G6" s="45"/>
      <c r="H6" s="45"/>
    </row>
    <row r="7" spans="2:18" ht="12.75" customHeight="1" x14ac:dyDescent="0.25">
      <c r="B7" s="47"/>
      <c r="C7" s="45"/>
      <c r="D7" s="45"/>
      <c r="E7" s="45"/>
      <c r="F7" s="45"/>
      <c r="G7" s="45"/>
      <c r="H7" s="45"/>
    </row>
    <row r="8" spans="2:18" x14ac:dyDescent="0.25">
      <c r="B8" s="45"/>
      <c r="C8" s="45"/>
      <c r="D8" s="48" t="s">
        <v>4</v>
      </c>
      <c r="E8" s="49"/>
      <c r="F8" s="50" t="s">
        <v>41</v>
      </c>
      <c r="G8" s="51"/>
      <c r="H8" s="50" t="s">
        <v>42</v>
      </c>
    </row>
    <row r="9" spans="2:18" x14ac:dyDescent="0.25">
      <c r="B9" s="45"/>
      <c r="C9" s="52"/>
      <c r="D9" s="52"/>
      <c r="E9" s="52"/>
      <c r="F9" s="53"/>
      <c r="G9" s="53"/>
      <c r="H9" s="53"/>
    </row>
    <row r="10" spans="2:18" ht="12" customHeight="1" x14ac:dyDescent="0.25">
      <c r="B10" s="54" t="s">
        <v>43</v>
      </c>
      <c r="C10" s="55"/>
      <c r="D10" s="56"/>
      <c r="E10" s="57"/>
      <c r="F10" s="58">
        <v>1003197</v>
      </c>
      <c r="G10" s="59"/>
      <c r="H10" s="58">
        <v>899051</v>
      </c>
      <c r="L10" s="60"/>
      <c r="Q10" s="61"/>
      <c r="R10" s="21"/>
    </row>
    <row r="11" spans="2:18" ht="12" customHeight="1" x14ac:dyDescent="0.25">
      <c r="B11" s="54" t="s">
        <v>44</v>
      </c>
      <c r="C11" s="57"/>
      <c r="D11" s="56"/>
      <c r="E11" s="57"/>
      <c r="F11" s="58">
        <v>-840712</v>
      </c>
      <c r="G11" s="59"/>
      <c r="H11" s="58">
        <v>-210649</v>
      </c>
      <c r="L11" s="60"/>
      <c r="P11" s="15"/>
      <c r="Q11" s="43"/>
      <c r="R11" s="21"/>
    </row>
    <row r="12" spans="2:18" ht="12" customHeight="1" x14ac:dyDescent="0.25">
      <c r="B12" s="10" t="s">
        <v>45</v>
      </c>
      <c r="C12" s="62"/>
      <c r="D12" s="63">
        <v>24</v>
      </c>
      <c r="E12" s="62"/>
      <c r="F12" s="64">
        <f>SUM(F10:F11)</f>
        <v>162485</v>
      </c>
      <c r="G12" s="65"/>
      <c r="H12" s="64">
        <f>SUM(H10:H11)</f>
        <v>688402</v>
      </c>
    </row>
    <row r="13" spans="2:18" ht="12" customHeight="1" x14ac:dyDescent="0.25">
      <c r="B13" s="10"/>
      <c r="C13" s="62"/>
      <c r="D13" s="63"/>
      <c r="E13" s="62"/>
      <c r="F13" s="65"/>
      <c r="G13" s="65"/>
      <c r="H13" s="58"/>
    </row>
    <row r="14" spans="2:18" ht="12" customHeight="1" x14ac:dyDescent="0.25">
      <c r="B14" s="62" t="s">
        <v>46</v>
      </c>
      <c r="C14" s="62"/>
      <c r="D14" s="63"/>
      <c r="E14" s="62"/>
      <c r="F14" s="65"/>
      <c r="G14" s="65"/>
      <c r="H14" s="65"/>
    </row>
    <row r="15" spans="2:18" ht="12" customHeight="1" x14ac:dyDescent="0.25">
      <c r="B15" s="57"/>
      <c r="C15" s="54" t="s">
        <v>47</v>
      </c>
      <c r="D15" s="63">
        <v>25</v>
      </c>
      <c r="E15" s="54"/>
      <c r="F15" s="58">
        <v>-15662304</v>
      </c>
      <c r="G15" s="59"/>
      <c r="H15" s="58">
        <v>-17089049</v>
      </c>
      <c r="L15" s="15"/>
      <c r="M15" s="15"/>
      <c r="N15" s="15"/>
      <c r="O15" s="43"/>
      <c r="R15" s="21"/>
    </row>
    <row r="16" spans="2:18" ht="12" customHeight="1" x14ac:dyDescent="0.25">
      <c r="B16" s="57"/>
      <c r="C16" s="54" t="s">
        <v>48</v>
      </c>
      <c r="D16" s="63">
        <v>26</v>
      </c>
      <c r="E16" s="54"/>
      <c r="F16" s="58">
        <v>-3634006</v>
      </c>
      <c r="G16" s="59"/>
      <c r="H16" s="58">
        <v>-4521104</v>
      </c>
    </row>
    <row r="17" spans="2:15" ht="12" customHeight="1" x14ac:dyDescent="0.25">
      <c r="B17" s="57"/>
      <c r="C17" s="54" t="s">
        <v>49</v>
      </c>
      <c r="D17" s="63">
        <v>27</v>
      </c>
      <c r="E17" s="54"/>
      <c r="F17" s="58">
        <v>-1674233</v>
      </c>
      <c r="G17" s="59"/>
      <c r="H17" s="58">
        <v>-1319055</v>
      </c>
      <c r="L17" s="15"/>
      <c r="M17" s="43"/>
    </row>
    <row r="18" spans="2:15" ht="12" customHeight="1" x14ac:dyDescent="0.25">
      <c r="B18" s="57"/>
      <c r="C18" s="54" t="s">
        <v>50</v>
      </c>
      <c r="D18" s="63">
        <v>28</v>
      </c>
      <c r="E18" s="54"/>
      <c r="F18" s="58">
        <v>-134601</v>
      </c>
      <c r="G18" s="59"/>
      <c r="H18" s="58">
        <v>-148264</v>
      </c>
    </row>
    <row r="19" spans="2:15" ht="12" customHeight="1" x14ac:dyDescent="0.25">
      <c r="B19" s="57"/>
      <c r="C19" s="54" t="s">
        <v>51</v>
      </c>
      <c r="D19" s="63">
        <v>29</v>
      </c>
      <c r="E19" s="54"/>
      <c r="F19" s="58">
        <v>22246171</v>
      </c>
      <c r="G19" s="59"/>
      <c r="H19" s="58">
        <v>19486438</v>
      </c>
      <c r="L19" s="15"/>
      <c r="M19" s="15"/>
      <c r="N19" s="15"/>
      <c r="O19" s="43"/>
    </row>
    <row r="20" spans="2:15" ht="12" customHeight="1" x14ac:dyDescent="0.25">
      <c r="B20" s="10" t="s">
        <v>52</v>
      </c>
      <c r="C20" s="62"/>
      <c r="D20" s="63"/>
      <c r="E20" s="62"/>
      <c r="F20" s="64">
        <f>SUM(F15:F19)</f>
        <v>1141027</v>
      </c>
      <c r="G20" s="66"/>
      <c r="H20" s="64">
        <f>SUM(H15:H19)</f>
        <v>-3591034</v>
      </c>
    </row>
    <row r="21" spans="2:15" x14ac:dyDescent="0.25">
      <c r="B21" s="62"/>
      <c r="C21" s="62"/>
      <c r="D21" s="63"/>
      <c r="E21" s="62"/>
      <c r="F21" s="58"/>
      <c r="G21" s="65"/>
      <c r="H21" s="67"/>
    </row>
    <row r="22" spans="2:15" ht="12" customHeight="1" x14ac:dyDescent="0.25">
      <c r="B22" s="10" t="s">
        <v>53</v>
      </c>
      <c r="C22" s="62"/>
      <c r="D22" s="63"/>
      <c r="E22" s="62"/>
      <c r="F22" s="65"/>
      <c r="G22" s="65"/>
      <c r="H22" s="65"/>
    </row>
    <row r="23" spans="2:15" ht="12" customHeight="1" x14ac:dyDescent="0.25">
      <c r="B23" s="57"/>
      <c r="C23" s="54" t="s">
        <v>54</v>
      </c>
      <c r="D23" s="63"/>
      <c r="E23" s="54"/>
      <c r="F23" s="58">
        <v>207709</v>
      </c>
      <c r="G23" s="59"/>
      <c r="H23" s="58">
        <v>814307</v>
      </c>
      <c r="L23" s="15"/>
    </row>
    <row r="24" spans="2:15" ht="12" customHeight="1" x14ac:dyDescent="0.25">
      <c r="B24" s="57"/>
      <c r="C24" s="54" t="s">
        <v>55</v>
      </c>
      <c r="D24" s="63"/>
      <c r="E24" s="54"/>
      <c r="F24" s="58">
        <v>-628498</v>
      </c>
      <c r="G24" s="59"/>
      <c r="H24" s="58">
        <v>-39893</v>
      </c>
    </row>
    <row r="25" spans="2:15" ht="12" customHeight="1" x14ac:dyDescent="0.25">
      <c r="B25" s="10" t="s">
        <v>56</v>
      </c>
      <c r="C25" s="62"/>
      <c r="D25" s="63">
        <v>30</v>
      </c>
      <c r="E25" s="62"/>
      <c r="F25" s="64">
        <f>SUM(F23:F24)</f>
        <v>-420789</v>
      </c>
      <c r="G25" s="65"/>
      <c r="H25" s="64">
        <f>SUM(H23:H24)</f>
        <v>774414</v>
      </c>
    </row>
    <row r="26" spans="2:15" x14ac:dyDescent="0.25">
      <c r="B26" s="10"/>
      <c r="C26" s="62"/>
      <c r="D26" s="63"/>
      <c r="E26" s="62"/>
      <c r="F26" s="68"/>
      <c r="G26" s="68"/>
      <c r="H26" s="69"/>
    </row>
    <row r="27" spans="2:15" ht="12" customHeight="1" x14ac:dyDescent="0.25">
      <c r="B27" s="10" t="s">
        <v>57</v>
      </c>
      <c r="C27" s="62"/>
      <c r="D27" s="63"/>
      <c r="E27" s="62"/>
      <c r="F27" s="70">
        <f>SUM(F12,F20,F25)</f>
        <v>882723</v>
      </c>
      <c r="G27" s="68"/>
      <c r="H27" s="70">
        <f>SUM(H12,H20,H25)</f>
        <v>-2128218</v>
      </c>
      <c r="L27" s="15"/>
    </row>
    <row r="28" spans="2:15" x14ac:dyDescent="0.25">
      <c r="B28" s="10"/>
      <c r="C28" s="62"/>
      <c r="D28" s="63"/>
      <c r="E28" s="62"/>
      <c r="F28" s="68"/>
      <c r="G28" s="68"/>
      <c r="H28" s="68"/>
    </row>
    <row r="29" spans="2:15" ht="12" hidden="1" customHeight="1" x14ac:dyDescent="0.25">
      <c r="B29" s="10" t="s">
        <v>58</v>
      </c>
      <c r="C29" s="62"/>
      <c r="D29" s="63"/>
      <c r="E29" s="62"/>
      <c r="F29" s="68"/>
      <c r="G29" s="68"/>
      <c r="H29" s="69"/>
    </row>
    <row r="30" spans="2:15" ht="12" hidden="1" customHeight="1" x14ac:dyDescent="0.25">
      <c r="B30" s="34"/>
      <c r="C30" s="54" t="s">
        <v>59</v>
      </c>
      <c r="D30" s="62"/>
      <c r="E30" s="54"/>
      <c r="F30" s="69">
        <v>0</v>
      </c>
      <c r="G30" s="71"/>
      <c r="H30" s="69">
        <v>0</v>
      </c>
    </row>
    <row r="31" spans="2:15" ht="12" hidden="1" customHeight="1" x14ac:dyDescent="0.25">
      <c r="B31" s="34"/>
      <c r="C31" s="54" t="s">
        <v>60</v>
      </c>
      <c r="D31" s="63"/>
      <c r="E31" s="54"/>
      <c r="F31" s="69">
        <v>0</v>
      </c>
      <c r="G31" s="71"/>
      <c r="H31" s="69">
        <v>0</v>
      </c>
    </row>
    <row r="32" spans="2:15" ht="12" hidden="1" customHeight="1" x14ac:dyDescent="0.25">
      <c r="B32" s="10" t="s">
        <v>61</v>
      </c>
      <c r="C32" s="62"/>
      <c r="D32" s="63"/>
      <c r="E32" s="62"/>
      <c r="F32" s="70">
        <f>SUM(F30:F31)</f>
        <v>0</v>
      </c>
      <c r="G32" s="68"/>
      <c r="H32" s="70">
        <f>SUM(H30:H31)</f>
        <v>0</v>
      </c>
    </row>
    <row r="33" spans="2:8" hidden="1" x14ac:dyDescent="0.25">
      <c r="B33" s="62"/>
      <c r="C33" s="62"/>
      <c r="D33" s="62"/>
      <c r="E33" s="62"/>
      <c r="F33" s="68"/>
      <c r="G33" s="68"/>
      <c r="H33" s="68"/>
    </row>
    <row r="34" spans="2:8" ht="12" customHeight="1" x14ac:dyDescent="0.25">
      <c r="B34" s="10" t="s">
        <v>62</v>
      </c>
      <c r="C34" s="62"/>
      <c r="D34" s="62"/>
      <c r="E34" s="62"/>
      <c r="F34" s="72">
        <f>SUM(F27,F32)</f>
        <v>882723</v>
      </c>
      <c r="G34" s="68"/>
      <c r="H34" s="72">
        <f>SUM(H27,H32)</f>
        <v>-2128218</v>
      </c>
    </row>
    <row r="35" spans="2:8" x14ac:dyDescent="0.25">
      <c r="B35" s="62"/>
      <c r="C35" s="62"/>
      <c r="D35" s="62"/>
      <c r="E35" s="62"/>
      <c r="F35" s="68"/>
      <c r="G35" s="68"/>
      <c r="H35" s="73"/>
    </row>
    <row r="36" spans="2:8" ht="12" customHeight="1" x14ac:dyDescent="0.25">
      <c r="B36" s="10" t="s">
        <v>63</v>
      </c>
      <c r="C36" s="62"/>
      <c r="D36" s="62"/>
      <c r="E36" s="62"/>
      <c r="F36" s="68"/>
      <c r="G36" s="68"/>
      <c r="H36" s="68"/>
    </row>
    <row r="37" spans="2:8" ht="12" customHeight="1" x14ac:dyDescent="0.25">
      <c r="B37" s="57"/>
      <c r="C37" s="74" t="s">
        <v>64</v>
      </c>
      <c r="D37" s="74"/>
      <c r="E37" s="74"/>
      <c r="F37" s="31">
        <v>0</v>
      </c>
      <c r="G37" s="71"/>
      <c r="H37" s="31">
        <v>0</v>
      </c>
    </row>
    <row r="38" spans="2:8" ht="12" customHeight="1" x14ac:dyDescent="0.25">
      <c r="B38" s="57"/>
      <c r="C38" s="74" t="s">
        <v>65</v>
      </c>
      <c r="D38" s="74"/>
      <c r="E38" s="74"/>
      <c r="F38" s="31">
        <v>0</v>
      </c>
      <c r="G38" s="71"/>
      <c r="H38" s="31">
        <v>0</v>
      </c>
    </row>
    <row r="39" spans="2:8" ht="12" customHeight="1" x14ac:dyDescent="0.25">
      <c r="B39" s="10" t="s">
        <v>66</v>
      </c>
      <c r="C39" s="62"/>
      <c r="D39" s="63"/>
      <c r="E39" s="62"/>
      <c r="F39" s="64">
        <f>SUM(F37:F38)</f>
        <v>0</v>
      </c>
      <c r="G39" s="65"/>
      <c r="H39" s="64">
        <v>0</v>
      </c>
    </row>
    <row r="40" spans="2:8" x14ac:dyDescent="0.25">
      <c r="B40" s="62"/>
      <c r="C40" s="62"/>
      <c r="D40" s="62"/>
      <c r="E40" s="62"/>
      <c r="F40" s="65"/>
      <c r="G40" s="65"/>
      <c r="H40" s="65"/>
    </row>
    <row r="41" spans="2:8" ht="12" customHeight="1" x14ac:dyDescent="0.25">
      <c r="B41" s="10" t="s">
        <v>67</v>
      </c>
      <c r="C41" s="62"/>
      <c r="D41" s="63">
        <v>31</v>
      </c>
      <c r="E41" s="62"/>
      <c r="F41" s="75">
        <f>SUM(F34,F39)</f>
        <v>882723</v>
      </c>
      <c r="G41" s="65"/>
      <c r="H41" s="75">
        <f>SUM(H34,H39)</f>
        <v>-2128218</v>
      </c>
    </row>
    <row r="42" spans="2:8" x14ac:dyDescent="0.25">
      <c r="B42" s="62"/>
      <c r="C42" s="62"/>
      <c r="D42" s="62"/>
      <c r="E42" s="62"/>
      <c r="F42" s="65"/>
      <c r="G42" s="65"/>
      <c r="H42" s="65"/>
    </row>
    <row r="43" spans="2:8" x14ac:dyDescent="0.25">
      <c r="B43" s="76" t="s">
        <v>38</v>
      </c>
      <c r="C43" s="77"/>
      <c r="D43" s="77"/>
      <c r="E43" s="77"/>
      <c r="F43" s="77"/>
      <c r="G43" s="77"/>
      <c r="H43" s="77"/>
    </row>
    <row r="44" spans="2:8" x14ac:dyDescent="0.25">
      <c r="F44" s="15"/>
    </row>
  </sheetData>
  <pageMargins left="0.511811024" right="0.511811024" top="0.78740157499999996" bottom="0.78740157499999996" header="0.31496062000000002" footer="0.31496062000000002"/>
  <pageSetup paperSize="9" scale="84" orientation="portrait" r:id="rId1"/>
  <ignoredErrors>
    <ignoredError sqref="F12:H4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1C05-A9AC-42CC-82F2-4597731D12B1}">
  <sheetPr>
    <tabColor theme="1" tint="0.249977111117893"/>
    <pageSetUpPr fitToPage="1"/>
  </sheetPr>
  <dimension ref="B1:XFD29"/>
  <sheetViews>
    <sheetView zoomScaleNormal="100" workbookViewId="0">
      <selection activeCell="C4" sqref="C4"/>
    </sheetView>
  </sheetViews>
  <sheetFormatPr defaultRowHeight="15" x14ac:dyDescent="0.25"/>
  <cols>
    <col min="1" max="1" width="9.140625" style="22"/>
    <col min="2" max="2" width="4.85546875" style="22" customWidth="1"/>
    <col min="3" max="3" width="45.140625" style="22" customWidth="1"/>
    <col min="4" max="4" width="5.140625" style="22" customWidth="1"/>
    <col min="5" max="5" width="3.85546875" style="22" customWidth="1"/>
    <col min="6" max="6" width="17.7109375" style="22" customWidth="1"/>
    <col min="7" max="7" width="2.85546875" style="22" customWidth="1"/>
    <col min="8" max="8" width="17.7109375" style="22" customWidth="1"/>
    <col min="9" max="9" width="2.85546875" style="22" customWidth="1"/>
    <col min="10" max="10" width="17.7109375" style="22" customWidth="1"/>
    <col min="11" max="11" width="2.85546875" style="22" customWidth="1"/>
    <col min="12" max="12" width="17.7109375" style="22" customWidth="1"/>
    <col min="13" max="13" width="9.140625" style="22"/>
    <col min="14" max="14" width="15.28515625" style="22" bestFit="1" customWidth="1"/>
    <col min="15" max="16384" width="9.140625" style="22"/>
  </cols>
  <sheetData>
    <row r="1" spans="2:12 16384:16384" ht="12.75" customHeight="1" x14ac:dyDescent="0.25"/>
    <row r="2" spans="2:12 16384:16384" ht="12.75" customHeight="1" x14ac:dyDescent="0.25">
      <c r="B2" s="44" t="s">
        <v>97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12 16384:16384" ht="12.75" customHeight="1" x14ac:dyDescent="0.25">
      <c r="B3" s="44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2:12 16384:16384" ht="12.75" customHeight="1" x14ac:dyDescent="0.25">
      <c r="B4" s="46" t="s">
        <v>40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12 16384:16384" ht="12.75" customHeight="1" x14ac:dyDescent="0.25">
      <c r="B5" s="46" t="s">
        <v>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12 16384:16384" ht="12.75" customHeight="1" x14ac:dyDescent="0.25">
      <c r="B6" s="44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2:12 16384:16384" ht="12.75" customHeight="1" x14ac:dyDescent="0.25"/>
    <row r="8" spans="2:12 16384:16384" ht="40.5" customHeight="1" x14ac:dyDescent="0.25">
      <c r="B8" s="81"/>
      <c r="C8" s="81"/>
      <c r="D8" s="81"/>
      <c r="E8" s="44"/>
      <c r="F8" s="142" t="s">
        <v>99</v>
      </c>
      <c r="G8" s="44"/>
      <c r="H8" s="142" t="s">
        <v>100</v>
      </c>
      <c r="I8" s="44"/>
      <c r="J8" s="142" t="s">
        <v>33</v>
      </c>
      <c r="K8" s="44"/>
      <c r="L8" s="142" t="s">
        <v>29</v>
      </c>
    </row>
    <row r="9" spans="2:12 16384:16384" ht="12.75" customHeight="1" x14ac:dyDescent="0.25">
      <c r="B9" s="81"/>
      <c r="C9" s="81"/>
      <c r="D9" s="81"/>
      <c r="E9" s="81"/>
      <c r="F9" s="80"/>
      <c r="G9" s="80"/>
      <c r="H9" s="80"/>
      <c r="I9" s="80"/>
      <c r="J9" s="80"/>
      <c r="K9" s="80"/>
      <c r="L9" s="80"/>
    </row>
    <row r="10" spans="2:12 16384:16384" ht="12.75" customHeight="1" x14ac:dyDescent="0.25">
      <c r="B10" s="143" t="s">
        <v>101</v>
      </c>
      <c r="C10" s="89"/>
      <c r="D10" s="89"/>
      <c r="E10" s="89"/>
      <c r="F10" s="144">
        <v>98701677</v>
      </c>
      <c r="G10" s="112"/>
      <c r="H10" s="144">
        <v>14695573</v>
      </c>
      <c r="I10" s="112"/>
      <c r="J10" s="144">
        <v>-29161544</v>
      </c>
      <c r="K10" s="112"/>
      <c r="L10" s="144">
        <v>84235706</v>
      </c>
    </row>
    <row r="11" spans="2:12 16384:16384" ht="12.75" customHeight="1" x14ac:dyDescent="0.25">
      <c r="B11" s="105"/>
      <c r="C11" s="99"/>
      <c r="D11" s="89"/>
      <c r="E11" s="99"/>
      <c r="F11" s="145"/>
      <c r="G11" s="146"/>
      <c r="H11" s="145"/>
      <c r="I11" s="146"/>
      <c r="J11" s="145"/>
      <c r="K11" s="146"/>
      <c r="L11" s="145"/>
    </row>
    <row r="12" spans="2:12 16384:16384" ht="12.75" customHeight="1" x14ac:dyDescent="0.25">
      <c r="B12" s="105"/>
      <c r="C12" s="16" t="s">
        <v>102</v>
      </c>
      <c r="D12" s="89"/>
      <c r="E12" s="99"/>
      <c r="F12" s="69">
        <v>0</v>
      </c>
      <c r="G12" s="146"/>
      <c r="H12" s="69">
        <v>10274938</v>
      </c>
      <c r="I12" s="146"/>
      <c r="J12" s="69">
        <v>0</v>
      </c>
      <c r="K12" s="146"/>
      <c r="L12" s="69">
        <f>SUM(F12:J12)</f>
        <v>10274938</v>
      </c>
      <c r="XFD12" s="22">
        <f>SUM(L12)</f>
        <v>10274938</v>
      </c>
    </row>
    <row r="13" spans="2:12 16384:16384" ht="12.75" customHeight="1" x14ac:dyDescent="0.25">
      <c r="B13" s="105"/>
      <c r="C13" s="16" t="s">
        <v>103</v>
      </c>
      <c r="D13" s="89"/>
      <c r="E13" s="99"/>
      <c r="F13" s="69">
        <v>0</v>
      </c>
      <c r="G13" s="146"/>
      <c r="H13" s="69">
        <v>0</v>
      </c>
      <c r="I13" s="146"/>
      <c r="J13" s="69">
        <v>-2128218</v>
      </c>
      <c r="K13" s="146"/>
      <c r="L13" s="69">
        <f>SUM(F13:J13)</f>
        <v>-2128218</v>
      </c>
    </row>
    <row r="14" spans="2:12 16384:16384" ht="12.75" customHeight="1" x14ac:dyDescent="0.25">
      <c r="B14" s="105"/>
      <c r="C14" s="99"/>
      <c r="D14" s="99"/>
      <c r="E14" s="99"/>
      <c r="F14" s="147"/>
      <c r="G14" s="146"/>
      <c r="H14" s="147"/>
      <c r="I14" s="146"/>
      <c r="J14" s="147"/>
      <c r="K14" s="146"/>
      <c r="L14" s="147"/>
    </row>
    <row r="15" spans="2:12 16384:16384" ht="16.5" customHeight="1" thickBot="1" x14ac:dyDescent="0.3">
      <c r="B15" s="143" t="s">
        <v>104</v>
      </c>
      <c r="C15" s="89"/>
      <c r="D15" s="89"/>
      <c r="E15" s="89"/>
      <c r="F15" s="148">
        <f>SUM(F10:F13)</f>
        <v>98701677</v>
      </c>
      <c r="G15" s="149"/>
      <c r="H15" s="148">
        <f>SUM(H10:H13)</f>
        <v>24970511</v>
      </c>
      <c r="I15" s="149"/>
      <c r="J15" s="148">
        <f>SUM(J10:J13)</f>
        <v>-31289762</v>
      </c>
      <c r="K15" s="149"/>
      <c r="L15" s="148">
        <f>SUM(L10:L13)</f>
        <v>92382426</v>
      </c>
    </row>
    <row r="16" spans="2:12 16384:16384" ht="12.75" customHeight="1" thickTop="1" x14ac:dyDescent="0.25">
      <c r="B16" s="143"/>
      <c r="C16" s="89"/>
      <c r="D16" s="89"/>
      <c r="E16" s="89"/>
      <c r="F16" s="68"/>
      <c r="G16" s="149"/>
      <c r="H16" s="68"/>
      <c r="I16" s="149"/>
      <c r="J16" s="68"/>
      <c r="K16" s="149"/>
      <c r="L16" s="68"/>
    </row>
    <row r="17" spans="2:12" ht="12.75" customHeight="1" x14ac:dyDescent="0.25">
      <c r="B17" s="143" t="s">
        <v>105</v>
      </c>
      <c r="C17" s="89"/>
      <c r="D17" s="89"/>
      <c r="E17" s="89"/>
      <c r="F17" s="144">
        <v>113397250</v>
      </c>
      <c r="G17" s="112"/>
      <c r="H17" s="144">
        <v>26527763</v>
      </c>
      <c r="I17" s="112"/>
      <c r="J17" s="150">
        <v>-36491846</v>
      </c>
      <c r="K17" s="112"/>
      <c r="L17" s="144">
        <f>SUM(F17:J17)</f>
        <v>103433167</v>
      </c>
    </row>
    <row r="18" spans="2:12" ht="12.75" customHeight="1" x14ac:dyDescent="0.25">
      <c r="B18" s="105"/>
      <c r="C18" s="99"/>
      <c r="D18" s="89"/>
      <c r="E18" s="99"/>
      <c r="F18" s="145"/>
      <c r="G18" s="146"/>
      <c r="H18" s="145"/>
      <c r="I18" s="146"/>
      <c r="J18" s="145"/>
      <c r="K18" s="146"/>
      <c r="L18" s="145"/>
    </row>
    <row r="19" spans="2:12" ht="12.75" customHeight="1" x14ac:dyDescent="0.25">
      <c r="B19" s="105"/>
      <c r="C19" s="99" t="s">
        <v>106</v>
      </c>
      <c r="D19" s="89"/>
      <c r="E19" s="99"/>
      <c r="F19" s="145">
        <v>26527763</v>
      </c>
      <c r="G19" s="146"/>
      <c r="H19" s="145">
        <v>-26527763</v>
      </c>
      <c r="I19" s="146"/>
      <c r="J19" s="145">
        <v>0</v>
      </c>
      <c r="K19" s="146"/>
      <c r="L19" s="151">
        <f>SUM(F19,H19,J19)</f>
        <v>0</v>
      </c>
    </row>
    <row r="20" spans="2:12" ht="12.75" customHeight="1" x14ac:dyDescent="0.25">
      <c r="B20" s="105"/>
      <c r="C20" s="16" t="s">
        <v>102</v>
      </c>
      <c r="D20" s="89"/>
      <c r="E20" s="99"/>
      <c r="F20" s="69">
        <v>0</v>
      </c>
      <c r="G20" s="146"/>
      <c r="H20" s="96">
        <v>16190357</v>
      </c>
      <c r="I20" s="145"/>
      <c r="J20" s="145">
        <v>0</v>
      </c>
      <c r="K20" s="145"/>
      <c r="L20" s="151">
        <f>SUM(F20,H20,J20)</f>
        <v>16190357</v>
      </c>
    </row>
    <row r="21" spans="2:12" ht="12.75" customHeight="1" x14ac:dyDescent="0.25">
      <c r="B21" s="105"/>
      <c r="C21" s="16" t="s">
        <v>107</v>
      </c>
      <c r="D21" s="89"/>
      <c r="E21" s="99"/>
      <c r="F21" s="69">
        <v>0</v>
      </c>
      <c r="G21" s="146"/>
      <c r="H21" s="145">
        <v>0</v>
      </c>
      <c r="I21" s="145"/>
      <c r="J21" s="145">
        <v>882723</v>
      </c>
      <c r="K21" s="145"/>
      <c r="L21" s="151">
        <f>SUM(F21,H21,J21)</f>
        <v>882723</v>
      </c>
    </row>
    <row r="22" spans="2:12" ht="12.75" customHeight="1" x14ac:dyDescent="0.25">
      <c r="B22" s="105"/>
      <c r="C22" s="99"/>
      <c r="D22" s="99"/>
      <c r="E22" s="99"/>
      <c r="F22" s="147"/>
      <c r="G22" s="146"/>
      <c r="H22" s="147"/>
      <c r="I22" s="146"/>
      <c r="J22" s="147"/>
      <c r="K22" s="146"/>
      <c r="L22" s="147"/>
    </row>
    <row r="23" spans="2:12" ht="16.5" customHeight="1" thickBot="1" x14ac:dyDescent="0.3">
      <c r="B23" s="143" t="s">
        <v>108</v>
      </c>
      <c r="C23" s="89"/>
      <c r="D23" s="89"/>
      <c r="E23" s="89"/>
      <c r="F23" s="148">
        <f>SUM(F17:F20)</f>
        <v>139925013</v>
      </c>
      <c r="G23" s="149"/>
      <c r="H23" s="148">
        <f>SUM(H17:H21)</f>
        <v>16190357</v>
      </c>
      <c r="I23" s="149"/>
      <c r="J23" s="148">
        <f>SUM(J17:J21)</f>
        <v>-35609123</v>
      </c>
      <c r="K23" s="149"/>
      <c r="L23" s="148">
        <f>SUM(L17:L21)</f>
        <v>120506247</v>
      </c>
    </row>
    <row r="24" spans="2:12" ht="17.25" customHeight="1" thickTop="1" x14ac:dyDescent="0.25">
      <c r="B24" s="143"/>
      <c r="C24" s="89"/>
      <c r="D24" s="89"/>
      <c r="E24" s="89"/>
      <c r="F24" s="68"/>
      <c r="G24" s="149"/>
      <c r="H24" s="68"/>
      <c r="I24" s="149"/>
      <c r="J24" s="68"/>
      <c r="K24" s="149"/>
      <c r="L24" s="68"/>
    </row>
    <row r="25" spans="2:12" ht="12.75" customHeight="1" x14ac:dyDescent="0.25">
      <c r="B25" s="153" t="s">
        <v>38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2:12" ht="12.75" customHeight="1" x14ac:dyDescent="0.25"/>
    <row r="27" spans="2:12" ht="12.75" customHeight="1" x14ac:dyDescent="0.25"/>
    <row r="28" spans="2:12" ht="12.75" customHeight="1" x14ac:dyDescent="0.25"/>
    <row r="29" spans="2:12" ht="12.75" customHeight="1" x14ac:dyDescent="0.25"/>
  </sheetData>
  <pageMargins left="0.511811024" right="0.511811024" top="0.78740157499999996" bottom="0.78740157499999996" header="0.31496062000000002" footer="0.31496062000000002"/>
  <pageSetup paperSize="9" scale="63" orientation="portrait" r:id="rId1"/>
  <ignoredErrors>
    <ignoredError sqref="F10:L22 G23:L23" unlockedFormula="1"/>
    <ignoredError sqref="F23" formulaRange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ABE6-CBD5-4DD2-A0C4-A9D0A8AF580F}">
  <sheetPr>
    <tabColor theme="1" tint="0.249977111117893"/>
    <pageSetUpPr fitToPage="1"/>
  </sheetPr>
  <dimension ref="B1:S44"/>
  <sheetViews>
    <sheetView showGridLines="0" zoomScaleNormal="100" workbookViewId="0">
      <selection activeCell="A2" sqref="A2:H43"/>
    </sheetView>
  </sheetViews>
  <sheetFormatPr defaultRowHeight="12.75" x14ac:dyDescent="0.25"/>
  <cols>
    <col min="1" max="1" width="9.140625" style="79"/>
    <col min="2" max="2" width="4.85546875" style="78" customWidth="1"/>
    <col min="3" max="3" width="54.28515625" style="78" customWidth="1"/>
    <col min="4" max="4" width="6" style="78" customWidth="1"/>
    <col min="5" max="5" width="1.7109375" style="78" customWidth="1"/>
    <col min="6" max="6" width="17" style="79" customWidth="1"/>
    <col min="7" max="7" width="1.7109375" style="79" customWidth="1"/>
    <col min="8" max="8" width="17.140625" style="79" customWidth="1"/>
    <col min="9" max="9" width="5.7109375" style="79" customWidth="1"/>
    <col min="10" max="10" width="16" style="79" customWidth="1"/>
    <col min="11" max="11" width="16.140625" style="79" customWidth="1"/>
    <col min="12" max="12" width="14.140625" style="79" bestFit="1" customWidth="1"/>
    <col min="13" max="16384" width="9.140625" style="79"/>
  </cols>
  <sheetData>
    <row r="1" spans="2:16" x14ac:dyDescent="0.25">
      <c r="H1" s="80"/>
    </row>
    <row r="4" spans="2:16" x14ac:dyDescent="0.25">
      <c r="B4" s="44" t="s">
        <v>0</v>
      </c>
      <c r="C4" s="81"/>
      <c r="D4" s="81"/>
      <c r="E4" s="81"/>
      <c r="F4" s="80"/>
      <c r="G4" s="80"/>
      <c r="H4" s="80"/>
    </row>
    <row r="5" spans="2:16" x14ac:dyDescent="0.25">
      <c r="B5" s="44" t="s">
        <v>68</v>
      </c>
      <c r="C5" s="81"/>
      <c r="D5" s="81"/>
      <c r="E5" s="81"/>
      <c r="F5" s="80"/>
      <c r="G5" s="80"/>
      <c r="H5" s="80"/>
    </row>
    <row r="6" spans="2:16" x14ac:dyDescent="0.25">
      <c r="B6" s="46" t="s">
        <v>40</v>
      </c>
      <c r="C6" s="81"/>
      <c r="D6" s="81"/>
      <c r="E6" s="81"/>
      <c r="F6" s="80"/>
      <c r="G6" s="80"/>
      <c r="H6" s="80"/>
      <c r="K6" s="82"/>
    </row>
    <row r="7" spans="2:16" x14ac:dyDescent="0.25">
      <c r="B7" s="83" t="s">
        <v>3</v>
      </c>
      <c r="C7" s="81"/>
      <c r="D7" s="81"/>
      <c r="E7" s="81"/>
      <c r="F7" s="80"/>
      <c r="G7" s="80"/>
      <c r="H7" s="80"/>
    </row>
    <row r="8" spans="2:16" x14ac:dyDescent="0.25">
      <c r="B8" s="84"/>
      <c r="C8" s="81"/>
      <c r="D8" s="81"/>
      <c r="E8" s="81"/>
      <c r="F8" s="80"/>
      <c r="G8" s="80"/>
      <c r="H8" s="80"/>
    </row>
    <row r="9" spans="2:16" ht="21" customHeight="1" x14ac:dyDescent="0.25">
      <c r="B9" s="81"/>
      <c r="C9" s="81"/>
      <c r="D9" s="85" t="s">
        <v>4</v>
      </c>
      <c r="E9" s="44"/>
      <c r="F9" s="86" t="s">
        <v>41</v>
      </c>
      <c r="G9" s="87"/>
      <c r="H9" s="86" t="s">
        <v>42</v>
      </c>
      <c r="I9" s="88"/>
      <c r="J9" s="88"/>
    </row>
    <row r="10" spans="2:16" ht="12.75" customHeight="1" x14ac:dyDescent="0.25">
      <c r="B10" s="81"/>
      <c r="C10" s="81"/>
      <c r="D10" s="81"/>
      <c r="E10" s="81"/>
      <c r="F10" s="80"/>
      <c r="G10" s="80"/>
      <c r="H10" s="80"/>
    </row>
    <row r="11" spans="2:16" x14ac:dyDescent="0.25">
      <c r="B11" s="89" t="s">
        <v>69</v>
      </c>
      <c r="C11" s="81"/>
      <c r="D11" s="81"/>
      <c r="E11" s="81"/>
      <c r="F11" s="80"/>
      <c r="G11" s="80"/>
      <c r="H11" s="90"/>
      <c r="I11" s="91"/>
      <c r="J11" s="92"/>
      <c r="K11" s="92"/>
    </row>
    <row r="12" spans="2:16" ht="12.75" customHeight="1" x14ac:dyDescent="0.25">
      <c r="B12" s="93"/>
      <c r="C12" s="94" t="s">
        <v>70</v>
      </c>
      <c r="D12" s="80"/>
      <c r="E12" s="95"/>
      <c r="F12" s="94">
        <v>22246171</v>
      </c>
      <c r="G12" s="94"/>
      <c r="H12" s="94">
        <v>19486437</v>
      </c>
      <c r="I12" s="96"/>
      <c r="J12" s="92"/>
      <c r="L12" s="92"/>
    </row>
    <row r="13" spans="2:16" ht="12.75" customHeight="1" x14ac:dyDescent="0.25">
      <c r="B13" s="93"/>
      <c r="C13" s="94" t="s">
        <v>71</v>
      </c>
      <c r="D13" s="97">
        <v>32</v>
      </c>
      <c r="E13" s="95"/>
      <c r="F13" s="94">
        <v>1066438</v>
      </c>
      <c r="G13" s="94"/>
      <c r="H13" s="94">
        <v>967956</v>
      </c>
      <c r="I13" s="96"/>
      <c r="J13" s="92"/>
      <c r="K13" s="80"/>
      <c r="L13" s="98"/>
      <c r="M13" s="80"/>
      <c r="N13" s="80"/>
      <c r="O13" s="80"/>
    </row>
    <row r="14" spans="2:16" ht="12.75" hidden="1" customHeight="1" x14ac:dyDescent="0.25">
      <c r="B14" s="93"/>
      <c r="C14" s="94" t="s">
        <v>72</v>
      </c>
      <c r="D14" s="97"/>
      <c r="E14" s="95"/>
      <c r="F14" s="94">
        <v>0</v>
      </c>
      <c r="G14" s="94"/>
      <c r="H14" s="94">
        <v>0</v>
      </c>
      <c r="I14" s="96"/>
      <c r="J14" s="92"/>
      <c r="K14" s="80"/>
      <c r="L14" s="98"/>
      <c r="M14" s="80"/>
      <c r="N14" s="80"/>
      <c r="O14" s="80"/>
    </row>
    <row r="15" spans="2:16" ht="12.75" customHeight="1" x14ac:dyDescent="0.25">
      <c r="B15" s="93"/>
      <c r="C15" s="94" t="s">
        <v>73</v>
      </c>
      <c r="D15" s="97">
        <v>32</v>
      </c>
      <c r="E15" s="99"/>
      <c r="F15" s="94">
        <v>191024</v>
      </c>
      <c r="G15" s="94"/>
      <c r="H15" s="94">
        <v>607239</v>
      </c>
      <c r="I15" s="96"/>
      <c r="J15" s="92"/>
      <c r="K15" s="80"/>
      <c r="L15" s="98"/>
      <c r="M15" s="80"/>
      <c r="N15" s="80"/>
      <c r="O15" s="80"/>
      <c r="P15" s="100"/>
    </row>
    <row r="16" spans="2:16" ht="12.75" customHeight="1" x14ac:dyDescent="0.25">
      <c r="B16" s="93"/>
      <c r="C16" s="94" t="s">
        <v>74</v>
      </c>
      <c r="D16" s="97"/>
      <c r="E16" s="99"/>
      <c r="F16" s="94">
        <v>4372</v>
      </c>
      <c r="G16" s="94"/>
      <c r="H16" s="94">
        <v>39472</v>
      </c>
      <c r="I16" s="96"/>
      <c r="J16" s="92"/>
      <c r="K16" s="80"/>
      <c r="L16" s="98"/>
      <c r="M16" s="80"/>
      <c r="N16" s="80"/>
      <c r="O16" s="80"/>
      <c r="P16" s="100"/>
    </row>
    <row r="17" spans="2:19" ht="12.75" customHeight="1" x14ac:dyDescent="0.25">
      <c r="B17" s="93"/>
      <c r="C17" s="94" t="s">
        <v>75</v>
      </c>
      <c r="D17" s="97"/>
      <c r="E17" s="99"/>
      <c r="F17" s="94">
        <v>0</v>
      </c>
      <c r="G17" s="94"/>
      <c r="H17" s="94">
        <v>2163</v>
      </c>
      <c r="I17" s="96"/>
      <c r="J17" s="92"/>
      <c r="K17" s="80"/>
      <c r="L17" s="98"/>
      <c r="M17" s="101"/>
      <c r="N17" s="80"/>
      <c r="O17" s="80"/>
      <c r="P17" s="100"/>
    </row>
    <row r="18" spans="2:19" ht="12.75" customHeight="1" x14ac:dyDescent="0.25">
      <c r="B18" s="93"/>
      <c r="C18" s="94" t="s">
        <v>76</v>
      </c>
      <c r="D18" s="97"/>
      <c r="E18" s="99"/>
      <c r="F18" s="94">
        <v>6563</v>
      </c>
      <c r="G18" s="94"/>
      <c r="H18" s="94">
        <v>16156</v>
      </c>
      <c r="I18" s="96"/>
      <c r="J18" s="92"/>
      <c r="K18" s="80"/>
      <c r="L18" s="98"/>
      <c r="M18" s="80"/>
      <c r="N18" s="80"/>
      <c r="O18" s="80"/>
      <c r="P18" s="100"/>
    </row>
    <row r="19" spans="2:19" ht="12.75" customHeight="1" x14ac:dyDescent="0.25">
      <c r="B19" s="93"/>
      <c r="C19" s="94" t="s">
        <v>77</v>
      </c>
      <c r="D19" s="97"/>
      <c r="E19" s="99"/>
      <c r="F19" s="94">
        <v>-15247161</v>
      </c>
      <c r="G19" s="94"/>
      <c r="H19" s="94">
        <v>-15333348</v>
      </c>
      <c r="I19" s="96"/>
      <c r="J19" s="92"/>
      <c r="K19" s="102"/>
      <c r="L19" s="98"/>
      <c r="M19" s="103"/>
      <c r="N19" s="103"/>
      <c r="O19" s="103"/>
      <c r="P19" s="100"/>
      <c r="Q19" s="104"/>
      <c r="R19" s="104"/>
      <c r="S19" s="104"/>
    </row>
    <row r="20" spans="2:19" ht="12.75" customHeight="1" x14ac:dyDescent="0.25">
      <c r="B20" s="93"/>
      <c r="C20" s="94" t="s">
        <v>13</v>
      </c>
      <c r="D20" s="97"/>
      <c r="E20" s="99"/>
      <c r="F20" s="94">
        <v>-5496199</v>
      </c>
      <c r="G20" s="94"/>
      <c r="H20" s="94">
        <v>-4021137</v>
      </c>
      <c r="I20" s="96"/>
      <c r="J20" s="92"/>
      <c r="K20" s="98"/>
      <c r="L20" s="98"/>
      <c r="M20" s="105"/>
      <c r="N20" s="103"/>
      <c r="O20" s="103"/>
      <c r="P20" s="100"/>
      <c r="Q20" s="104"/>
      <c r="R20" s="104"/>
      <c r="S20" s="104"/>
    </row>
    <row r="21" spans="2:19" ht="12.75" customHeight="1" x14ac:dyDescent="0.25">
      <c r="B21" s="93"/>
      <c r="C21" s="94" t="s">
        <v>78</v>
      </c>
      <c r="D21" s="97"/>
      <c r="E21" s="99"/>
      <c r="F21" s="94">
        <v>0</v>
      </c>
      <c r="G21" s="94"/>
      <c r="H21" s="94">
        <v>-19657</v>
      </c>
      <c r="I21" s="96"/>
      <c r="J21" s="92"/>
      <c r="K21" s="102"/>
      <c r="L21" s="98"/>
      <c r="M21" s="80"/>
      <c r="N21" s="80"/>
      <c r="O21" s="80"/>
      <c r="P21" s="100"/>
    </row>
    <row r="22" spans="2:19" ht="12.75" customHeight="1" x14ac:dyDescent="0.25">
      <c r="B22" s="93"/>
      <c r="C22" s="94" t="s">
        <v>79</v>
      </c>
      <c r="D22" s="97"/>
      <c r="E22" s="99"/>
      <c r="F22" s="94">
        <v>-409915</v>
      </c>
      <c r="G22" s="94"/>
      <c r="H22" s="94">
        <v>-359857</v>
      </c>
      <c r="I22" s="96"/>
      <c r="J22" s="92"/>
      <c r="K22" s="80"/>
      <c r="L22" s="98"/>
      <c r="M22" s="80"/>
      <c r="N22" s="80"/>
      <c r="O22" s="80"/>
      <c r="P22" s="100"/>
    </row>
    <row r="23" spans="2:19" ht="12.75" customHeight="1" x14ac:dyDescent="0.25">
      <c r="B23" s="93"/>
      <c r="C23" s="94" t="s">
        <v>80</v>
      </c>
      <c r="D23" s="97"/>
      <c r="E23" s="99"/>
      <c r="F23" s="94">
        <f>-42884</f>
        <v>-42884</v>
      </c>
      <c r="G23" s="94"/>
      <c r="H23" s="94">
        <v>0</v>
      </c>
      <c r="I23" s="96"/>
      <c r="J23" s="92"/>
      <c r="K23" s="106"/>
      <c r="L23" s="98"/>
      <c r="M23" s="80"/>
      <c r="N23" s="80"/>
      <c r="O23" s="80"/>
      <c r="P23" s="100"/>
    </row>
    <row r="24" spans="2:19" ht="12.75" customHeight="1" x14ac:dyDescent="0.25">
      <c r="B24" s="93"/>
      <c r="C24" s="94" t="s">
        <v>81</v>
      </c>
      <c r="D24" s="97"/>
      <c r="E24" s="99"/>
      <c r="F24" s="94">
        <v>0</v>
      </c>
      <c r="G24" s="94"/>
      <c r="H24" s="94">
        <v>-3260</v>
      </c>
      <c r="I24" s="96"/>
      <c r="J24" s="92"/>
      <c r="K24" s="106"/>
      <c r="L24" s="98"/>
      <c r="M24" s="80"/>
      <c r="N24" s="80"/>
      <c r="O24" s="80"/>
      <c r="P24" s="100"/>
    </row>
    <row r="25" spans="2:19" x14ac:dyDescent="0.25">
      <c r="B25" s="107" t="s">
        <v>82</v>
      </c>
      <c r="C25" s="81"/>
      <c r="D25" s="97">
        <v>32</v>
      </c>
      <c r="E25" s="89"/>
      <c r="F25" s="108">
        <f>SUM(F12:F24)</f>
        <v>2318409</v>
      </c>
      <c r="G25" s="109"/>
      <c r="H25" s="108">
        <f>SUM(H12:H24)</f>
        <v>1382164</v>
      </c>
      <c r="I25" s="110"/>
      <c r="J25" s="92"/>
      <c r="K25" s="106"/>
      <c r="L25" s="111"/>
      <c r="M25" s="80"/>
      <c r="N25" s="80"/>
      <c r="O25" s="80"/>
      <c r="P25" s="100"/>
    </row>
    <row r="26" spans="2:19" ht="26.25" customHeight="1" x14ac:dyDescent="0.25">
      <c r="B26" s="81"/>
      <c r="C26" s="81"/>
      <c r="D26" s="97"/>
      <c r="E26" s="89"/>
      <c r="F26" s="101"/>
      <c r="G26" s="101"/>
      <c r="H26" s="112"/>
      <c r="I26" s="110"/>
      <c r="J26" s="92"/>
      <c r="K26" s="101"/>
      <c r="L26" s="80"/>
      <c r="M26" s="80"/>
      <c r="N26" s="80"/>
      <c r="O26" s="80"/>
      <c r="P26" s="100"/>
    </row>
    <row r="27" spans="2:19" x14ac:dyDescent="0.25">
      <c r="B27" s="89" t="s">
        <v>83</v>
      </c>
      <c r="C27" s="81"/>
      <c r="D27" s="97"/>
      <c r="E27" s="89"/>
      <c r="F27" s="101"/>
      <c r="G27" s="101"/>
      <c r="H27" s="112"/>
      <c r="I27" s="110"/>
      <c r="J27" s="92"/>
      <c r="K27" s="113"/>
      <c r="P27" s="100"/>
    </row>
    <row r="28" spans="2:19" x14ac:dyDescent="0.25">
      <c r="B28" s="93"/>
      <c r="C28" s="94" t="s">
        <v>84</v>
      </c>
      <c r="D28" s="97"/>
      <c r="E28" s="99"/>
      <c r="F28" s="94">
        <v>-179305</v>
      </c>
      <c r="G28" s="94"/>
      <c r="H28" s="94">
        <v>-27200</v>
      </c>
      <c r="I28" s="96"/>
      <c r="J28" s="92"/>
      <c r="P28" s="100"/>
    </row>
    <row r="29" spans="2:19" x14ac:dyDescent="0.25">
      <c r="B29" s="93"/>
      <c r="C29" s="94" t="s">
        <v>85</v>
      </c>
      <c r="D29" s="97"/>
      <c r="E29" s="95"/>
      <c r="F29" s="94">
        <v>-2025603</v>
      </c>
      <c r="G29" s="94"/>
      <c r="H29" s="94">
        <v>-3975938</v>
      </c>
      <c r="I29" s="96"/>
      <c r="J29" s="92"/>
      <c r="P29" s="100"/>
    </row>
    <row r="30" spans="2:19" x14ac:dyDescent="0.25">
      <c r="B30" s="93"/>
      <c r="C30" s="94" t="s">
        <v>10</v>
      </c>
      <c r="D30" s="97"/>
      <c r="E30" s="95"/>
      <c r="F30" s="94">
        <v>-12918789</v>
      </c>
      <c r="G30" s="94"/>
      <c r="H30" s="94">
        <v>-6252786</v>
      </c>
      <c r="I30" s="96"/>
      <c r="J30" s="92"/>
      <c r="P30" s="100"/>
    </row>
    <row r="31" spans="2:19" x14ac:dyDescent="0.25">
      <c r="B31" s="107" t="s">
        <v>86</v>
      </c>
      <c r="C31" s="81"/>
      <c r="D31" s="97">
        <v>33</v>
      </c>
      <c r="E31" s="81"/>
      <c r="F31" s="108">
        <f>SUM(F28:F30)</f>
        <v>-15123697</v>
      </c>
      <c r="G31" s="112"/>
      <c r="H31" s="108">
        <f>SUM(H28:H30)</f>
        <v>-10255924</v>
      </c>
      <c r="I31" s="110"/>
      <c r="J31" s="92"/>
      <c r="L31" s="114"/>
      <c r="P31" s="100"/>
    </row>
    <row r="32" spans="2:19" ht="26.25" customHeight="1" x14ac:dyDescent="0.25">
      <c r="B32" s="115"/>
      <c r="C32" s="81"/>
      <c r="D32" s="97"/>
      <c r="E32" s="81"/>
      <c r="F32" s="101"/>
      <c r="G32" s="101"/>
      <c r="H32" s="112"/>
      <c r="I32" s="110"/>
      <c r="J32" s="116"/>
      <c r="P32" s="100"/>
    </row>
    <row r="33" spans="2:12" x14ac:dyDescent="0.25">
      <c r="B33" s="89" t="s">
        <v>87</v>
      </c>
      <c r="C33" s="81"/>
      <c r="D33" s="97"/>
      <c r="E33" s="81"/>
      <c r="F33" s="101"/>
      <c r="G33" s="101"/>
      <c r="H33" s="112"/>
      <c r="I33" s="110"/>
      <c r="J33" s="92"/>
    </row>
    <row r="34" spans="2:12" x14ac:dyDescent="0.25">
      <c r="B34" s="117"/>
      <c r="C34" s="94" t="s">
        <v>88</v>
      </c>
      <c r="D34" s="97">
        <v>33</v>
      </c>
      <c r="E34" s="95"/>
      <c r="F34" s="94">
        <v>16190357</v>
      </c>
      <c r="G34" s="94"/>
      <c r="H34" s="94">
        <v>10274938</v>
      </c>
      <c r="I34" s="96"/>
      <c r="J34" s="118"/>
      <c r="K34" s="119"/>
      <c r="L34" s="114"/>
    </row>
    <row r="35" spans="2:12" x14ac:dyDescent="0.25">
      <c r="B35" s="107" t="s">
        <v>89</v>
      </c>
      <c r="C35" s="81"/>
      <c r="D35" s="97"/>
      <c r="E35" s="81"/>
      <c r="F35" s="108">
        <f>F34</f>
        <v>16190357</v>
      </c>
      <c r="G35" s="101"/>
      <c r="H35" s="108">
        <f>H34</f>
        <v>10274938</v>
      </c>
      <c r="I35" s="110"/>
      <c r="J35" s="92"/>
    </row>
    <row r="36" spans="2:12" ht="26.25" customHeight="1" x14ac:dyDescent="0.25">
      <c r="B36" s="81"/>
      <c r="C36" s="81"/>
      <c r="D36" s="97"/>
      <c r="E36" s="81"/>
      <c r="F36" s="101"/>
      <c r="G36" s="101"/>
      <c r="H36" s="112"/>
      <c r="I36" s="110"/>
      <c r="J36" s="82"/>
    </row>
    <row r="37" spans="2:12" x14ac:dyDescent="0.25">
      <c r="B37" s="107" t="s">
        <v>90</v>
      </c>
      <c r="C37" s="81"/>
      <c r="D37" s="97"/>
      <c r="E37" s="81"/>
      <c r="F37" s="108">
        <f>SUM(F25,F31,F35)</f>
        <v>3385069</v>
      </c>
      <c r="G37" s="101"/>
      <c r="H37" s="108">
        <f>SUM(H25,H31,H35)</f>
        <v>1401178</v>
      </c>
      <c r="I37" s="110"/>
      <c r="J37" s="82"/>
    </row>
    <row r="38" spans="2:12" ht="26.25" customHeight="1" x14ac:dyDescent="0.25">
      <c r="B38" s="81"/>
      <c r="C38" s="81"/>
      <c r="D38" s="81"/>
      <c r="E38" s="81"/>
      <c r="F38" s="101"/>
      <c r="G38" s="101"/>
      <c r="H38" s="112"/>
      <c r="I38" s="110"/>
      <c r="J38" s="82"/>
    </row>
    <row r="39" spans="2:12" x14ac:dyDescent="0.25">
      <c r="B39" s="93"/>
      <c r="C39" s="94" t="s">
        <v>91</v>
      </c>
      <c r="D39" s="120"/>
      <c r="E39" s="120"/>
      <c r="F39" s="94">
        <v>27554822</v>
      </c>
      <c r="G39" s="94"/>
      <c r="H39" s="94">
        <v>26677566</v>
      </c>
      <c r="I39" s="96"/>
      <c r="J39" s="121"/>
    </row>
    <row r="40" spans="2:12" x14ac:dyDescent="0.25">
      <c r="B40" s="93"/>
      <c r="C40" s="94" t="s">
        <v>92</v>
      </c>
      <c r="D40" s="120"/>
      <c r="E40" s="120"/>
      <c r="F40" s="94">
        <v>30939891</v>
      </c>
      <c r="G40" s="94"/>
      <c r="H40" s="94">
        <v>28078744</v>
      </c>
      <c r="I40" s="96"/>
      <c r="J40" s="121"/>
      <c r="L40" s="82"/>
    </row>
    <row r="41" spans="2:12" x14ac:dyDescent="0.25">
      <c r="B41" s="107"/>
      <c r="C41" s="81"/>
      <c r="D41" s="81"/>
      <c r="E41" s="81"/>
      <c r="F41" s="108">
        <f>F40-F39</f>
        <v>3385069</v>
      </c>
      <c r="G41" s="101"/>
      <c r="H41" s="108">
        <f>H40-H39</f>
        <v>1401178</v>
      </c>
      <c r="I41" s="110"/>
      <c r="J41" s="82"/>
    </row>
    <row r="42" spans="2:12" ht="18" customHeight="1" x14ac:dyDescent="0.25">
      <c r="B42" s="81"/>
      <c r="C42" s="81"/>
      <c r="D42" s="81"/>
      <c r="E42" s="81"/>
      <c r="F42" s="80"/>
      <c r="G42" s="80"/>
      <c r="H42" s="89"/>
      <c r="I42" s="100"/>
    </row>
    <row r="43" spans="2:12" x14ac:dyDescent="0.25">
      <c r="B43" s="122" t="s">
        <v>38</v>
      </c>
      <c r="C43" s="123"/>
      <c r="D43" s="123"/>
      <c r="E43" s="123"/>
      <c r="F43" s="124"/>
      <c r="G43" s="124"/>
      <c r="H43" s="125"/>
      <c r="I43" s="100"/>
    </row>
    <row r="44" spans="2:12" ht="27" customHeight="1" x14ac:dyDescent="0.25">
      <c r="B44" s="81"/>
      <c r="C44" s="81"/>
      <c r="D44" s="81"/>
      <c r="E44" s="81"/>
      <c r="F44" s="126"/>
      <c r="G44" s="80"/>
      <c r="H44" s="112"/>
      <c r="I44" s="110"/>
    </row>
  </sheetData>
  <pageMargins left="0.51181102362204722" right="0.51181102362204722" top="0.78740157480314965" bottom="0.78740157480314965" header="0.31496062992125984" footer="0.31496062992125984"/>
  <pageSetup paperSize="9" scale="82" orientation="portrait" r:id="rId1"/>
  <ignoredErrors>
    <ignoredError sqref="F1:H4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9769-0EDE-4926-A4C5-774D4947F7A3}">
  <sheetPr>
    <tabColor theme="1" tint="0.249977111117893"/>
    <pageSetUpPr fitToPage="1"/>
  </sheetPr>
  <dimension ref="B3:L16"/>
  <sheetViews>
    <sheetView showGridLines="0" topLeftCell="A146" zoomScaleNormal="100" workbookViewId="0">
      <selection activeCell="C32" sqref="C32"/>
    </sheetView>
  </sheetViews>
  <sheetFormatPr defaultRowHeight="12.75" x14ac:dyDescent="0.25"/>
  <cols>
    <col min="1" max="1" width="9.140625" style="79"/>
    <col min="2" max="2" width="4.85546875" style="78" customWidth="1"/>
    <col min="3" max="3" width="54.28515625" style="78" customWidth="1"/>
    <col min="4" max="4" width="6" style="78" customWidth="1"/>
    <col min="5" max="5" width="1.7109375" style="78" customWidth="1"/>
    <col min="6" max="6" width="17" style="79" customWidth="1"/>
    <col min="7" max="7" width="1.7109375" style="79" customWidth="1"/>
    <col min="8" max="8" width="17.140625" style="79" customWidth="1"/>
    <col min="9" max="9" width="5.7109375" style="79" customWidth="1"/>
    <col min="10" max="10" width="16" style="79" customWidth="1"/>
    <col min="11" max="11" width="16.140625" style="79" customWidth="1"/>
    <col min="12" max="12" width="14.140625" style="79" bestFit="1" customWidth="1"/>
    <col min="13" max="16384" width="9.140625" style="79"/>
  </cols>
  <sheetData>
    <row r="3" spans="2:12" ht="12.75" customHeight="1" x14ac:dyDescent="0.25">
      <c r="B3" s="127" t="s">
        <v>0</v>
      </c>
      <c r="C3" s="128"/>
      <c r="D3" s="128"/>
      <c r="E3" s="128"/>
      <c r="F3" s="128"/>
      <c r="G3" s="128"/>
      <c r="H3" s="128"/>
      <c r="I3" s="128"/>
      <c r="L3" s="129"/>
    </row>
    <row r="4" spans="2:12" ht="12.75" customHeight="1" x14ac:dyDescent="0.25">
      <c r="B4" s="127" t="s">
        <v>93</v>
      </c>
      <c r="C4" s="128"/>
      <c r="D4" s="128"/>
      <c r="E4" s="128"/>
      <c r="F4" s="128"/>
      <c r="G4" s="128"/>
      <c r="H4" s="128"/>
      <c r="I4" s="128"/>
    </row>
    <row r="5" spans="2:12" ht="12.75" customHeight="1" x14ac:dyDescent="0.25">
      <c r="B5" s="46" t="s">
        <v>40</v>
      </c>
      <c r="C5" s="128"/>
      <c r="D5" s="128"/>
      <c r="E5" s="128"/>
      <c r="F5" s="128"/>
      <c r="G5" s="128"/>
      <c r="H5" s="128"/>
      <c r="I5" s="128"/>
    </row>
    <row r="6" spans="2:12" ht="12.75" customHeight="1" x14ac:dyDescent="0.25">
      <c r="B6" s="83" t="s">
        <v>3</v>
      </c>
      <c r="C6" s="128"/>
      <c r="D6" s="128"/>
      <c r="E6" s="128"/>
      <c r="F6" s="128"/>
      <c r="G6" s="128"/>
      <c r="H6" s="128"/>
      <c r="I6" s="128"/>
    </row>
    <row r="7" spans="2:12" ht="12" customHeight="1" x14ac:dyDescent="0.25">
      <c r="B7" s="130"/>
      <c r="C7" s="128"/>
      <c r="D7" s="128"/>
      <c r="E7" s="128"/>
      <c r="F7" s="128"/>
      <c r="G7" s="128"/>
      <c r="H7" s="128"/>
      <c r="I7" s="128"/>
    </row>
    <row r="8" spans="2:12" s="133" customFormat="1" ht="21" customHeight="1" x14ac:dyDescent="0.25">
      <c r="B8" s="131"/>
      <c r="C8" s="131"/>
      <c r="D8" s="87"/>
      <c r="E8" s="87"/>
      <c r="F8" s="86" t="s">
        <v>41</v>
      </c>
      <c r="G8" s="132"/>
      <c r="H8" s="86" t="s">
        <v>42</v>
      </c>
    </row>
    <row r="9" spans="2:12" ht="15" x14ac:dyDescent="0.25">
      <c r="B9" s="22"/>
      <c r="C9" s="22"/>
      <c r="D9" s="22"/>
      <c r="E9" s="22"/>
      <c r="F9" s="22"/>
      <c r="G9" s="80"/>
      <c r="H9" s="22"/>
    </row>
    <row r="10" spans="2:12" ht="15" x14ac:dyDescent="0.25">
      <c r="B10" s="134" t="s">
        <v>94</v>
      </c>
      <c r="C10" s="128"/>
      <c r="D10" s="128"/>
      <c r="E10" s="128"/>
      <c r="F10" s="135">
        <v>882723</v>
      </c>
      <c r="G10" s="80"/>
      <c r="H10" s="135">
        <v>-2128218</v>
      </c>
    </row>
    <row r="11" spans="2:12" x14ac:dyDescent="0.25">
      <c r="B11" s="136"/>
      <c r="C11" s="95"/>
      <c r="D11" s="95"/>
      <c r="E11" s="95"/>
      <c r="F11" s="31"/>
      <c r="G11" s="80"/>
      <c r="H11" s="31"/>
    </row>
    <row r="12" spans="2:12" x14ac:dyDescent="0.25">
      <c r="B12" s="136"/>
      <c r="C12" s="31" t="s">
        <v>95</v>
      </c>
      <c r="D12" s="95"/>
      <c r="E12" s="95"/>
      <c r="F12" s="137">
        <v>0</v>
      </c>
      <c r="G12" s="80"/>
      <c r="H12" s="137">
        <v>0</v>
      </c>
    </row>
    <row r="13" spans="2:12" x14ac:dyDescent="0.25">
      <c r="B13" s="136"/>
      <c r="C13" s="95"/>
      <c r="D13" s="95"/>
      <c r="E13" s="95"/>
      <c r="F13" s="138"/>
      <c r="G13" s="80"/>
      <c r="H13" s="138"/>
    </row>
    <row r="14" spans="2:12" ht="15" x14ac:dyDescent="0.25">
      <c r="B14" s="134" t="s">
        <v>96</v>
      </c>
      <c r="C14" s="128"/>
      <c r="D14" s="128"/>
      <c r="E14" s="128"/>
      <c r="F14" s="135">
        <v>882723</v>
      </c>
      <c r="G14" s="80"/>
      <c r="H14" s="135">
        <v>-2128218</v>
      </c>
    </row>
    <row r="15" spans="2:12" ht="15" x14ac:dyDescent="0.25">
      <c r="B15" s="128"/>
      <c r="C15" s="128"/>
      <c r="D15" s="128"/>
      <c r="E15" s="128"/>
      <c r="F15" s="128"/>
      <c r="G15" s="128"/>
      <c r="H15" s="128"/>
    </row>
    <row r="16" spans="2:12" x14ac:dyDescent="0.25">
      <c r="B16" s="139" t="s">
        <v>38</v>
      </c>
      <c r="C16" s="140"/>
      <c r="D16" s="140"/>
      <c r="E16" s="140"/>
      <c r="F16" s="140"/>
      <c r="G16" s="141"/>
      <c r="H16" s="141"/>
    </row>
  </sheetData>
  <pageMargins left="0.51181102362204722" right="0.51181102362204722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BP</vt:lpstr>
      <vt:lpstr>DRE</vt:lpstr>
      <vt:lpstr>DMPL</vt:lpstr>
      <vt:lpstr>DFC</vt:lpstr>
      <vt:lpstr>DRA</vt:lpstr>
      <vt:lpstr>BP!Area_de_impressao</vt:lpstr>
      <vt:lpstr>DFC!Area_de_impressao</vt:lpstr>
      <vt:lpstr>DMPL!Area_de_impressao</vt:lpstr>
      <vt:lpstr>DFC!Print_Area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2022-02-08T16:52:27Z</cp:lastPrinted>
  <dcterms:created xsi:type="dcterms:W3CDTF">2022-01-17T19:02:00Z</dcterms:created>
  <dcterms:modified xsi:type="dcterms:W3CDTF">2022-02-08T16:52:40Z</dcterms:modified>
</cp:coreProperties>
</file>